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5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CLASSEMENT GENERAL" sheetId="1" state="visible" r:id="rId2"/>
    <sheet name="Classement Poids-Prises" sheetId="2" state="visible" r:id="rId3"/>
    <sheet name="Janvier" sheetId="3" state="visible" r:id="rId4"/>
    <sheet name="Février " sheetId="4" state="visible" r:id="rId5"/>
    <sheet name="Mars" sheetId="5" state="visible" r:id="rId6"/>
    <sheet name="Avril" sheetId="6" state="visible" r:id="rId7"/>
    <sheet name="Mai" sheetId="7" state="visible" r:id="rId8"/>
    <sheet name="Juin" sheetId="8" state="visible" r:id="rId9"/>
    <sheet name="Juillet" sheetId="9" state="visible" r:id="rId10"/>
    <sheet name="Aout" sheetId="10" state="visible" r:id="rId11"/>
    <sheet name="Septembre" sheetId="11" state="visible" r:id="rId12"/>
    <sheet name="Octobre" sheetId="12" state="visible" r:id="rId13"/>
    <sheet name="Novembre" sheetId="13" state="visible" r:id="rId14"/>
    <sheet name="Decembre" sheetId="14" state="visible" r:id="rId15"/>
    <sheet name="MAQUETTE MOIS" sheetId="15" state="visible" r:id="rId16"/>
    <sheet name="Feuil1" sheetId="16" state="visible" r:id="rId17"/>
  </sheets>
  <definedNames>
    <definedName function="false" hidden="false" localSheetId="0" name="_xlnm._FilterDatabase" vbProcedure="false">'CLASSEMENT GENERAL'!$A$1:$O$17</definedName>
    <definedName function="false" hidden="false" localSheetId="1" name="_xlnm._FilterDatabase" vbProcedure="false">'Classement Poids-Prises'!$A$1:$AA$22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<sst xmlns="http://schemas.openxmlformats.org/spreadsheetml/2006/main" count="897" uniqueCount="74">
  <si>
    <t xml:space="preserve">Janvier</t>
  </si>
  <si>
    <t xml:space="preserve">Février</t>
  </si>
  <si>
    <t xml:space="preserve">Mars</t>
  </si>
  <si>
    <t xml:space="preserve">Avril</t>
  </si>
  <si>
    <t xml:space="preserve">Mai</t>
  </si>
  <si>
    <t xml:space="preserve"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</si>
  <si>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</si>
  <si>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</si>
  <si>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</si>
  <si>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</si>
  <si>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</si>
  <si>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</si>
  <si>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 xml:space="preserve">TOTAL points</t>
  </si>
  <si>
    <r>
      <rPr>
        <sz val="10"/>
        <color rgb="FF000000"/>
        <rFont val="Arial"/>
        <family val="2"/>
        <charset val="1"/>
      </rPr>
      <t xml:space="preserve">TOTAL</t>
    </r>
    <r>
      <rPr>
        <b val="true"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</si>
  <si>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</si>
  <si>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 xml:space="preserve">TOTAL poids</t>
  </si>
  <si>
    <t xml:space="preserve">Total prises</t>
  </si>
  <si>
    <t xml:space="preserve">Nombre concours</t>
  </si>
  <si>
    <t xml:space="preserve">Barbier J-R</t>
  </si>
  <si>
    <t xml:space="preserve">Briet M</t>
  </si>
  <si>
    <t xml:space="preserve">Dacheux B</t>
  </si>
  <si>
    <t xml:space="preserve">Desenclos P</t>
  </si>
  <si>
    <t xml:space="preserve">Dubois G</t>
  </si>
  <si>
    <t xml:space="preserve">Duchaussoy F</t>
  </si>
  <si>
    <t xml:space="preserve">Guillaume C</t>
  </si>
  <si>
    <t xml:space="preserve">Jacquet E</t>
  </si>
  <si>
    <t xml:space="preserve">Jacquet J</t>
  </si>
  <si>
    <t xml:space="preserve">Levasseur T</t>
  </si>
  <si>
    <t xml:space="preserve">Masse J-P</t>
  </si>
  <si>
    <t xml:space="preserve">Millet D</t>
  </si>
  <si>
    <t xml:space="preserve">Olleville Marc</t>
  </si>
  <si>
    <t xml:space="preserve">Olleville Michel</t>
  </si>
  <si>
    <t xml:space="preserve">Rousset D</t>
  </si>
  <si>
    <t xml:space="preserve">Vaillant A</t>
  </si>
  <si>
    <t xml:space="preserve">Z1</t>
  </si>
  <si>
    <t xml:space="preserve">Z2</t>
  </si>
  <si>
    <t xml:space="preserve">Z3</t>
  </si>
  <si>
    <t xml:space="preserve">Z4</t>
  </si>
  <si>
    <t xml:space="preserve">Z5</t>
  </si>
  <si>
    <t xml:space="preserve">Z6</t>
  </si>
  <si>
    <t xml:space="preserve">Z7</t>
  </si>
  <si>
    <t xml:space="preserve">Z8</t>
  </si>
  <si>
    <t xml:space="preserve">Z9</t>
  </si>
  <si>
    <t xml:space="preserve">ZA</t>
  </si>
  <si>
    <t xml:space="preserve">Commentaires</t>
  </si>
  <si>
    <t xml:space="preserve">POISSON NOBLE :</t>
  </si>
  <si>
    <t xml:space="preserve">PLUS GROS POISSON :
</t>
  </si>
  <si>
    <t xml:space="preserve">.</t>
  </si>
  <si>
    <t xml:space="preserve">Septembre </t>
  </si>
  <si>
    <t xml:space="preserve">Novembre </t>
  </si>
  <si>
    <t xml:space="preserve">Décembre </t>
  </si>
  <si>
    <t xml:space="preserve">TOTAL Poids </t>
  </si>
  <si>
    <t xml:space="preserve">TOTAL Prises</t>
  </si>
  <si>
    <t xml:space="preserve">Classement</t>
  </si>
  <si>
    <t xml:space="preserve">Poids</t>
  </si>
  <si>
    <t xml:space="preserve">Prises</t>
  </si>
  <si>
    <t xml:space="preserve">TOTAL</t>
  </si>
  <si>
    <t xml:space="preserve">Poids mesuré</t>
  </si>
  <si>
    <t xml:space="preserve">Poids pesé</t>
  </si>
  <si>
    <t xml:space="preserve">Poids Total</t>
  </si>
  <si>
    <t xml:space="preserve">Place</t>
  </si>
  <si>
    <t xml:space="preserve">Points</t>
  </si>
  <si>
    <t xml:space="preserve">abs</t>
  </si>
  <si>
    <t xml:space="preserve">Total</t>
  </si>
  <si>
    <t xml:space="preserve">Année</t>
  </si>
  <si>
    <t xml:space="preserve">Prises </t>
  </si>
  <si>
    <t xml:space="preserve">nom</t>
  </si>
  <si>
    <t xml:space="preserve">Guingand D</t>
  </si>
  <si>
    <t xml:space="preserve">Paris Xavier</t>
  </si>
  <si>
    <t xml:space="preserve">Moreau B</t>
  </si>
  <si>
    <t xml:space="preserve">leguillou l</t>
  </si>
  <si>
    <t xml:space="preserve">Robert D</t>
  </si>
  <si>
    <t xml:space="preserve">Munoz A</t>
  </si>
  <si>
    <t xml:space="preserve">Decayeux 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</si>
</sst>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4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70C0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>
        <color rgb="FFFF0000"/>
      </left>
      <right/>
      <top style="double">
        <color rgb="FFFF0000"/>
      </top>
      <bottom/>
      <diagonal/>
    </border>
    <border diagonalUp="false" diagonalDown="false">
      <left/>
      <right/>
      <top style="double">
        <color rgb="FFFF0000"/>
      </top>
      <bottom/>
      <diagonal/>
    </border>
    <border diagonalUp="false" diagonalDown="false">
      <left/>
      <right style="double">
        <color rgb="FFFF0000"/>
      </right>
      <top style="double">
        <color rgb="FFFF0000"/>
      </top>
      <bottom/>
      <diagonal/>
    </border>
    <border diagonalUp="false" diagonalDown="false">
      <left style="double">
        <color rgb="FFFF0000"/>
      </left>
      <right style="double">
        <color rgb="FFFF0000"/>
      </right>
      <top/>
      <bottom/>
      <diagonal/>
    </border>
    <border diagonalUp="false" diagonalDown="false"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 readingOrder="1"/>
      <protection locked="fals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true" indent="0" shrinkToFit="false" readingOrder="1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true" indent="0" shrinkToFit="false" readingOrder="1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true" indent="0" shrinkToFit="false" readingOrder="1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3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 readingOrder="1"/>
      <protection locked="true" hidden="false"/>
    </xf>
    <xf numFmtId="164" fontId="7" fillId="6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8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 readingOrder="1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true" indent="0" shrinkToFit="false" readingOrder="1"/>
      <protection locked="true" hidden="false"/>
    </xf>
    <xf numFmtId="165" fontId="5" fillId="8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10" fillId="4" borderId="1" xfId="0" applyFont="true" applyBorder="true" applyAlignment="true" applyProtection="false">
      <alignment horizontal="center" vertical="bottom" textRotation="0" wrapText="true" indent="0" shrinkToFit="false" readingOrder="1"/>
      <protection locked="true" hidden="false"/>
    </xf>
    <xf numFmtId="165" fontId="10" fillId="8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 readingOrder="1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 readingOrder="1"/>
      <protection locked="true" hidden="false"/>
    </xf>
    <xf numFmtId="164" fontId="10" fillId="8" borderId="1" xfId="0" applyFont="true" applyBorder="true" applyAlignment="true" applyProtection="true">
      <alignment horizontal="center" vertical="center" textRotation="0" wrapText="true" indent="0" shrinkToFit="false" readingOrder="1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true" indent="0" shrinkToFit="false" readingOrder="1"/>
      <protection locked="false" hidden="false"/>
    </xf>
    <xf numFmtId="165" fontId="5" fillId="9" borderId="7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10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11" borderId="8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9" borderId="9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9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1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8" borderId="10" xfId="0" applyFont="true" applyBorder="true" applyAlignment="true" applyProtection="true">
      <alignment horizontal="center" vertical="center" textRotation="0" wrapText="true" indent="0" shrinkToFit="false" readingOrder="1"/>
      <protection locked="true" hidden="false"/>
    </xf>
    <xf numFmtId="165" fontId="5" fillId="9" borderId="10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11" borderId="10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11" borderId="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5" fontId="5" fillId="11" borderId="11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leau1" displayName="Tableau1" ref="E1:G24" headerRowCount="1" totalsRowCount="0" totalsRowShown="0">
  <tableColumns count="3">
    <tableColumn id="1" name="Poids Total"/>
    <tableColumn id="2" name="Place"/>
    <tableColumn id="3" name="Points"/>
  </tableColumns>
</tabl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S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11" activePane="bottomRight" state="frozen"/>
      <selection pane="topLeft" activeCell="A1" activeCellId="0" sqref="A1"/>
      <selection pane="topRight" activeCell="B1" activeCellId="0" sqref="B1"/>
      <selection pane="bottomLeft" activeCell="A11" activeCellId="0" sqref="A11"/>
      <selection pane="bottomRight" activeCell="T3" activeCellId="0" sqref="T3"/>
    </sheetView>
  </sheetViews>
  <sheetFormatPr defaultColWidth="9.58984375" defaultRowHeight="15" zeroHeight="false" outlineLevelRow="0" outlineLevelCol="0"/>
  <cols>
    <col collapsed="false" customWidth="true" hidden="false" outlineLevel="0" max="1" min="1" style="1" width="13.43"/>
    <col collapsed="false" customWidth="true" hidden="false" outlineLevel="0" max="14" min="2" style="1" width="8.29"/>
    <col collapsed="false" customWidth="true" hidden="false" outlineLevel="0" max="15" min="15" style="1" width="12.14"/>
    <col collapsed="false" customWidth="true" hidden="false" outlineLevel="0" max="16" min="16" style="2" width="12.14"/>
    <col collapsed="false" customWidth="true" hidden="false" outlineLevel="0" max="17" min="17" style="2" width="8.29"/>
    <col collapsed="false" customWidth="true" hidden="false" outlineLevel="0" max="18" min="18" style="2" width="9"/>
    <col collapsed="false" customWidth="true" hidden="false" outlineLevel="0" max="19" min="19" style="3" width="9.14"/>
    <col collapsed="false" customWidth="true" hidden="false" outlineLevel="0" max="39" min="20" style="1" width="9.14"/>
  </cols>
  <sheetData>
    <row r="1" customFormat="false" ht="30" hidden="false" customHeight="true" outlineLevel="0" collapsed="false">
      <c r="A1" s="4" t="n">
        <v>2023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6" t="s">
        <v>12</v>
      </c>
      <c r="O1" s="7" t="s">
        <v>13</v>
      </c>
      <c r="P1" s="8" t="s">
        <v>14</v>
      </c>
      <c r="Q1" s="9" t="s">
        <v>15</v>
      </c>
      <c r="R1" s="9" t="s">
        <v>16</v>
      </c>
      <c r="S1" s="6" t="s">
        <v>17</v>
      </c>
    </row>
    <row r="2" customFormat="false" ht="15" hidden="false" customHeight="false" outlineLevel="0" collapsed="false">
      <c r="A2" s="10" t="s">
        <v>18</v>
      </c>
      <c r="B2" s="11" t="n">
        <f aca="false">VLOOKUP($A2,Janvier!$A$1:$G$27,7,0)</f>
        <v>0</v>
      </c>
      <c r="C2" s="11" t="n">
        <f aca="false">VLOOKUP($A2,'Février '!$A$1:$G$27,7,0)</f>
        <v>0</v>
      </c>
      <c r="D2" s="11" t="n">
        <f aca="false">VLOOKUP($A2,Mars!$A$1:$G$27,7,0)</f>
        <v>0</v>
      </c>
      <c r="E2" s="11" t="n">
        <f aca="false">VLOOKUP($A2,Avril!$A$1:$G$27,7,0)</f>
        <v>0</v>
      </c>
      <c r="F2" s="11" t="n">
        <f aca="false">VLOOKUP($A2,Mai!$A$1:$G$27,7,0)</f>
        <v>0</v>
      </c>
      <c r="G2" s="11" t="n">
        <f aca="false">VLOOKUP($A2,Juin!$A$1:$G$27,7,0)</f>
        <v>0</v>
      </c>
      <c r="H2" s="11" t="n">
        <f aca="false">VLOOKUP($A2,Juillet!$A$1:$G$27,7,0)</f>
        <v>0</v>
      </c>
      <c r="I2" s="11" t="n">
        <f aca="false">VLOOKUP($A2,Aout!$A$1:$G$27,7,0)</f>
        <v>0</v>
      </c>
      <c r="J2" s="11" t="n">
        <f aca="false">VLOOKUP($A2,Septembre!$A$1:$G$27,7,0)</f>
        <v>0</v>
      </c>
      <c r="K2" s="11" t="n">
        <f aca="false">VLOOKUP($A2,Octobre!$A$1:$G$27,7,0)</f>
        <v>0</v>
      </c>
      <c r="L2" s="11" t="n">
        <f aca="false">VLOOKUP($A2,Novembre!$A$1:$G$27,7,0)</f>
        <v>0</v>
      </c>
      <c r="M2" s="11" t="n">
        <f aca="false">VLOOKUP($A2,Decembre!$A$1:$G$27,7,0)</f>
        <v>0</v>
      </c>
      <c r="N2" s="12" t="n">
        <f aca="false">SUM(B2:M2)</f>
        <v>0</v>
      </c>
      <c r="O2" s="13" t="n">
        <f aca="false" t="array" ref="O2:O2">SUM(LARGE(B2:M2,{1;2;3;4;5;6;7;8}))</f>
        <v>0</v>
      </c>
      <c r="P2" s="8" t="str">
        <f aca="false">IF(N2=0,"",RANK(O2,$O$2:$O$27,0))</f>
        <v/>
      </c>
      <c r="Q2" s="9" t="n">
        <f aca="false">VLOOKUP($A2,'Classement Poids-Prises'!$A$3:$AC$28,26,0)</f>
        <v>0</v>
      </c>
      <c r="R2" s="9" t="n">
        <f aca="false">VLOOKUP($A2,'Classement Poids-Prises'!$A$3:$AC$28,27,0)</f>
        <v>0</v>
      </c>
      <c r="S2" s="9" t="n">
        <f aca="false">COUNTIF(B2:M2,"&gt;0")</f>
        <v>0</v>
      </c>
    </row>
    <row r="3" customFormat="false" ht="15" hidden="false" customHeight="false" outlineLevel="0" collapsed="false">
      <c r="A3" s="10" t="s">
        <v>19</v>
      </c>
      <c r="B3" s="11" t="n">
        <f aca="false">VLOOKUP($A3,Janvier!$A$1:$G$27,7,0)</f>
        <v>340</v>
      </c>
      <c r="C3" s="11" t="n">
        <f aca="false">VLOOKUP($A3,'Février '!$A$1:$G$27,7,0)</f>
        <v>0</v>
      </c>
      <c r="D3" s="11" t="n">
        <f aca="false">VLOOKUP($A3,Mars!$A$1:$G$27,7,0)</f>
        <v>0</v>
      </c>
      <c r="E3" s="11" t="n">
        <f aca="false">VLOOKUP($A3,Avril!$A$1:$G$27,7,0)</f>
        <v>0</v>
      </c>
      <c r="F3" s="11" t="n">
        <f aca="false">VLOOKUP($A3,Mai!$A$1:$G$27,7,0)</f>
        <v>0</v>
      </c>
      <c r="G3" s="11" t="n">
        <f aca="false">VLOOKUP($A3,Juin!$A$1:$G$27,7,0)</f>
        <v>0</v>
      </c>
      <c r="H3" s="11" t="n">
        <f aca="false">VLOOKUP($A3,Juillet!$A$1:$G$27,7,0)</f>
        <v>0</v>
      </c>
      <c r="I3" s="11" t="n">
        <f aca="false">VLOOKUP($A3,Aout!$A$1:$G$27,7,0)</f>
        <v>0</v>
      </c>
      <c r="J3" s="11" t="n">
        <f aca="false">VLOOKUP($A3,Septembre!$A$1:$G$27,7,0)</f>
        <v>0</v>
      </c>
      <c r="K3" s="11" t="n">
        <f aca="false">VLOOKUP($A3,Octobre!$A$1:$G$27,7,0)</f>
        <v>0</v>
      </c>
      <c r="L3" s="11" t="n">
        <f aca="false">VLOOKUP($A3,Novembre!$A$1:$G$27,7,0)</f>
        <v>0</v>
      </c>
      <c r="M3" s="11" t="n">
        <f aca="false">VLOOKUP($A3,Decembre!$A$1:$G$27,7,0)</f>
        <v>0</v>
      </c>
      <c r="N3" s="12" t="n">
        <f aca="false">SUM(B3:M3)</f>
        <v>340</v>
      </c>
      <c r="O3" s="13" t="n">
        <f aca="false" t="array" ref="O3:O3">SUM(LARGE(B3:M3,{1;2;3;4;5;6;7;8}))</f>
        <v>340</v>
      </c>
      <c r="P3" s="8" t="n">
        <f aca="false">IF(N3=0,"",RANK(O3,$O$2:$O$27,0))</f>
        <v>11</v>
      </c>
      <c r="Q3" s="9" t="n">
        <f aca="false">VLOOKUP($A3,'Classement Poids-Prises'!$A$3:$AC$28,26,0)</f>
        <v>0</v>
      </c>
      <c r="R3" s="9" t="n">
        <f aca="false">VLOOKUP($A3,'Classement Poids-Prises'!$A$3:$AC$28,27,0)</f>
        <v>0</v>
      </c>
      <c r="S3" s="9" t="n">
        <f aca="false">COUNTIF(B3:M3,"&gt;0")</f>
        <v>1</v>
      </c>
    </row>
    <row r="4" customFormat="false" ht="15" hidden="false" customHeight="false" outlineLevel="0" collapsed="false">
      <c r="A4" s="10" t="s">
        <v>20</v>
      </c>
      <c r="B4" s="11" t="n">
        <f aca="false">VLOOKUP($A4,Janvier!$A$1:$G$27,7,0)</f>
        <v>490</v>
      </c>
      <c r="C4" s="11" t="n">
        <f aca="false">VLOOKUP($A4,'Février '!$A$1:$G$27,7,0)</f>
        <v>0</v>
      </c>
      <c r="D4" s="11" t="n">
        <f aca="false">VLOOKUP($A4,Mars!$A$1:$G$27,7,0)</f>
        <v>0</v>
      </c>
      <c r="E4" s="11" t="n">
        <f aca="false">VLOOKUP($A4,Avril!$A$1:$G$27,7,0)</f>
        <v>0</v>
      </c>
      <c r="F4" s="11" t="n">
        <f aca="false">VLOOKUP($A4,Mai!$A$1:$G$27,7,0)</f>
        <v>0</v>
      </c>
      <c r="G4" s="11" t="n">
        <f aca="false">VLOOKUP($A4,Juin!$A$1:$G$27,7,0)</f>
        <v>0</v>
      </c>
      <c r="H4" s="11" t="n">
        <f aca="false">VLOOKUP($A4,Juillet!$A$1:$G$27,7,0)</f>
        <v>0</v>
      </c>
      <c r="I4" s="11" t="n">
        <f aca="false">VLOOKUP($A4,Aout!$A$1:$G$27,7,0)</f>
        <v>0</v>
      </c>
      <c r="J4" s="11" t="n">
        <f aca="false">VLOOKUP($A4,Septembre!$A$1:$G$27,7,0)</f>
        <v>0</v>
      </c>
      <c r="K4" s="11" t="n">
        <f aca="false">VLOOKUP($A4,Octobre!$A$1:$G$27,7,0)</f>
        <v>0</v>
      </c>
      <c r="L4" s="11" t="n">
        <f aca="false">VLOOKUP($A4,Novembre!$A$1:$G$27,7,0)</f>
        <v>0</v>
      </c>
      <c r="M4" s="11" t="n">
        <f aca="false">VLOOKUP($A4,Decembre!$A$1:$G$27,7,0)</f>
        <v>0</v>
      </c>
      <c r="N4" s="12" t="n">
        <f aca="false">SUM(B4:M4)</f>
        <v>490</v>
      </c>
      <c r="O4" s="13" t="n">
        <f aca="false" t="array" ref="O4:O4">SUM(LARGE(B4:M4,{1;2;3;4;5;6;7;8}))</f>
        <v>490</v>
      </c>
      <c r="P4" s="8" t="n">
        <f aca="false">IF(N4=0,"",RANK(O4,$O$2:$O$27,0))</f>
        <v>2</v>
      </c>
      <c r="Q4" s="9" t="n">
        <f aca="false">VLOOKUP($A4,'Classement Poids-Prises'!$A$3:$AC$28,26,0)</f>
        <v>311</v>
      </c>
      <c r="R4" s="9" t="n">
        <f aca="false">VLOOKUP($A4,'Classement Poids-Prises'!$A$3:$AC$28,27,0)</f>
        <v>3</v>
      </c>
      <c r="S4" s="9" t="n">
        <f aca="false">COUNTIF(B4:M4,"&gt;0")</f>
        <v>1</v>
      </c>
    </row>
    <row r="5" customFormat="false" ht="15" hidden="false" customHeight="false" outlineLevel="0" collapsed="false">
      <c r="A5" s="10" t="s">
        <v>21</v>
      </c>
      <c r="B5" s="11" t="n">
        <f aca="false">VLOOKUP($A5,Janvier!$A$1:$G$27,7,0)</f>
        <v>500</v>
      </c>
      <c r="C5" s="11" t="n">
        <f aca="false">VLOOKUP($A5,'Février '!$A$1:$G$27,7,0)</f>
        <v>0</v>
      </c>
      <c r="D5" s="11" t="n">
        <f aca="false">VLOOKUP($A5,Mars!$A$1:$G$27,7,0)</f>
        <v>0</v>
      </c>
      <c r="E5" s="11" t="n">
        <f aca="false">VLOOKUP($A5,Avril!$A$1:$G$27,7,0)</f>
        <v>0</v>
      </c>
      <c r="F5" s="11" t="n">
        <f aca="false">VLOOKUP($A5,Mai!$A$1:$G$27,7,0)</f>
        <v>0</v>
      </c>
      <c r="G5" s="11" t="n">
        <f aca="false">VLOOKUP($A5,Juin!$A$1:$G$27,7,0)</f>
        <v>0</v>
      </c>
      <c r="H5" s="11" t="n">
        <f aca="false">VLOOKUP($A5,Juillet!$A$1:$G$27,7,0)</f>
        <v>0</v>
      </c>
      <c r="I5" s="11" t="n">
        <f aca="false">VLOOKUP($A5,Aout!$A$1:$G$27,7,0)</f>
        <v>0</v>
      </c>
      <c r="J5" s="11" t="n">
        <f aca="false">VLOOKUP($A5,Septembre!$A$1:$G$27,7,0)</f>
        <v>0</v>
      </c>
      <c r="K5" s="11" t="n">
        <f aca="false">VLOOKUP($A5,Octobre!$A$1:$G$27,7,0)</f>
        <v>0</v>
      </c>
      <c r="L5" s="11" t="n">
        <f aca="false">VLOOKUP($A5,Novembre!$A$1:$G$27,7,0)</f>
        <v>0</v>
      </c>
      <c r="M5" s="11" t="n">
        <f aca="false">VLOOKUP($A5,Decembre!$A$1:$G$27,7,0)</f>
        <v>0</v>
      </c>
      <c r="N5" s="12" t="n">
        <f aca="false">SUM(B5:M5)</f>
        <v>500</v>
      </c>
      <c r="O5" s="13" t="n">
        <f aca="false" t="array" ref="O5:O5">SUM(LARGE(B5:M5,{1;2;3;4;5;6;7;8}))</f>
        <v>500</v>
      </c>
      <c r="P5" s="8" t="n">
        <f aca="false">IF(N5=0,"",RANK(O5,$O$2:$O$27,0))</f>
        <v>1</v>
      </c>
      <c r="Q5" s="9" t="n">
        <f aca="false">VLOOKUP($A5,'Classement Poids-Prises'!$A$3:$AC$28,26,0)</f>
        <v>423</v>
      </c>
      <c r="R5" s="9" t="n">
        <f aca="false">VLOOKUP($A5,'Classement Poids-Prises'!$A$3:$AC$28,27,0)</f>
        <v>4</v>
      </c>
      <c r="S5" s="9" t="n">
        <f aca="false">COUNTIF(B5:M5,"&gt;0")</f>
        <v>1</v>
      </c>
    </row>
    <row r="6" customFormat="false" ht="15" hidden="false" customHeight="false" outlineLevel="0" collapsed="false">
      <c r="A6" s="10" t="s">
        <v>22</v>
      </c>
      <c r="B6" s="11" t="n">
        <f aca="false">VLOOKUP($A6,Janvier!$A$1:$G$27,7,0)</f>
        <v>0</v>
      </c>
      <c r="C6" s="11" t="n">
        <f aca="false">VLOOKUP($A6,'Février '!$A$1:$G$27,7,0)</f>
        <v>0</v>
      </c>
      <c r="D6" s="11" t="n">
        <f aca="false">VLOOKUP($A6,Mars!$A$1:$G$27,7,0)</f>
        <v>0</v>
      </c>
      <c r="E6" s="11" t="n">
        <f aca="false">VLOOKUP($A6,Avril!$A$1:$G$27,7,0)</f>
        <v>0</v>
      </c>
      <c r="F6" s="11" t="n">
        <f aca="false">VLOOKUP($A6,Mai!$A$1:$G$27,7,0)</f>
        <v>0</v>
      </c>
      <c r="G6" s="11" t="n">
        <f aca="false">VLOOKUP($A6,Juin!$A$1:$G$27,7,0)</f>
        <v>0</v>
      </c>
      <c r="H6" s="11" t="n">
        <f aca="false">VLOOKUP($A6,Juillet!$A$1:$G$27,7,0)</f>
        <v>0</v>
      </c>
      <c r="I6" s="11" t="n">
        <f aca="false">VLOOKUP($A6,Aout!$A$1:$G$27,7,0)</f>
        <v>0</v>
      </c>
      <c r="J6" s="11" t="n">
        <f aca="false">VLOOKUP($A6,Septembre!$A$1:$G$27,7,0)</f>
        <v>0</v>
      </c>
      <c r="K6" s="11" t="n">
        <f aca="false">VLOOKUP($A6,Octobre!$A$1:$G$27,7,0)</f>
        <v>0</v>
      </c>
      <c r="L6" s="11" t="n">
        <f aca="false">VLOOKUP($A6,Novembre!$A$1:$G$27,7,0)</f>
        <v>0</v>
      </c>
      <c r="M6" s="11" t="n">
        <f aca="false">VLOOKUP($A6,Decembre!$A$1:$G$27,7,0)</f>
        <v>0</v>
      </c>
      <c r="N6" s="12" t="n">
        <f aca="false">SUM(B6:M6)</f>
        <v>0</v>
      </c>
      <c r="O6" s="13" t="n">
        <f aca="false" t="array" ref="O6:O6">SUM(LARGE(B6:M6,{1;2;3;4;5;6;7;8}))</f>
        <v>0</v>
      </c>
      <c r="P6" s="8" t="str">
        <f aca="false">IF(N6=0,"",RANK(O6,$O$2:$O$27,0))</f>
        <v/>
      </c>
      <c r="Q6" s="9" t="n">
        <f aca="false">VLOOKUP($A6,'Classement Poids-Prises'!$A$3:$AC$28,26,0)</f>
        <v>0</v>
      </c>
      <c r="R6" s="9" t="n">
        <f aca="false">VLOOKUP($A6,'Classement Poids-Prises'!$A$3:$AC$28,27,0)</f>
        <v>0</v>
      </c>
      <c r="S6" s="9" t="n">
        <f aca="false">COUNTIF(B6:M6,"&gt;0")</f>
        <v>0</v>
      </c>
    </row>
    <row r="7" customFormat="false" ht="15" hidden="false" customHeight="false" outlineLevel="0" collapsed="false">
      <c r="A7" s="10" t="s">
        <v>23</v>
      </c>
      <c r="B7" s="11" t="n">
        <f aca="false">VLOOKUP($A7,Janvier!$A$1:$G$27,7,0)</f>
        <v>470</v>
      </c>
      <c r="C7" s="11" t="n">
        <f aca="false">VLOOKUP($A7,'Février '!$A$1:$G$27,7,0)</f>
        <v>0</v>
      </c>
      <c r="D7" s="11" t="n">
        <f aca="false">VLOOKUP($A7,Mars!$A$1:$G$27,7,0)</f>
        <v>0</v>
      </c>
      <c r="E7" s="11" t="n">
        <f aca="false">VLOOKUP($A7,Avril!$A$1:$G$27,7,0)</f>
        <v>0</v>
      </c>
      <c r="F7" s="11" t="n">
        <f aca="false">VLOOKUP($A7,Mai!$A$1:$G$27,7,0)</f>
        <v>0</v>
      </c>
      <c r="G7" s="11" t="n">
        <f aca="false">VLOOKUP($A7,Juin!$A$1:$G$27,7,0)</f>
        <v>0</v>
      </c>
      <c r="H7" s="11" t="n">
        <f aca="false">VLOOKUP($A7,Juillet!$A$1:$G$27,7,0)</f>
        <v>0</v>
      </c>
      <c r="I7" s="11" t="n">
        <f aca="false">VLOOKUP($A7,Aout!$A$1:$G$27,7,0)</f>
        <v>0</v>
      </c>
      <c r="J7" s="11" t="n">
        <f aca="false">VLOOKUP($A7,Septembre!$A$1:$G$27,7,0)</f>
        <v>0</v>
      </c>
      <c r="K7" s="11" t="n">
        <f aca="false">VLOOKUP($A7,Octobre!$A$1:$G$27,7,0)</f>
        <v>0</v>
      </c>
      <c r="L7" s="11" t="n">
        <f aca="false">VLOOKUP($A7,Novembre!$A$1:$G$27,7,0)</f>
        <v>0</v>
      </c>
      <c r="M7" s="11" t="n">
        <f aca="false">VLOOKUP($A7,Decembre!$A$1:$G$27,7,0)</f>
        <v>0</v>
      </c>
      <c r="N7" s="12" t="n">
        <f aca="false">SUM(B7:M7)</f>
        <v>470</v>
      </c>
      <c r="O7" s="13" t="n">
        <f aca="false" t="array" ref="O7:O7">SUM(LARGE(B7:M7,{1;2;3;4;5;6;7;8}))</f>
        <v>470</v>
      </c>
      <c r="P7" s="8" t="n">
        <f aca="false">IF(N7=0,"",RANK(O7,$O$2:$O$27,0))</f>
        <v>4</v>
      </c>
      <c r="Q7" s="9" t="n">
        <f aca="false">VLOOKUP($A7,'Classement Poids-Prises'!$A$3:$AC$28,26,0)</f>
        <v>242</v>
      </c>
      <c r="R7" s="9" t="n">
        <f aca="false">VLOOKUP($A7,'Classement Poids-Prises'!$A$3:$AC$28,27,0)</f>
        <v>3</v>
      </c>
      <c r="S7" s="9" t="n">
        <f aca="false">COUNTIF(B7:M7,"&gt;0")</f>
        <v>1</v>
      </c>
    </row>
    <row r="8" customFormat="false" ht="15" hidden="false" customHeight="false" outlineLevel="0" collapsed="false">
      <c r="A8" s="10" t="s">
        <v>24</v>
      </c>
      <c r="B8" s="11" t="n">
        <f aca="false">VLOOKUP($A8,Janvier!$A$1:$G$27,7,0)</f>
        <v>440</v>
      </c>
      <c r="C8" s="11" t="n">
        <f aca="false">VLOOKUP($A8,'Février '!$A$1:$G$27,7,0)</f>
        <v>0</v>
      </c>
      <c r="D8" s="11" t="n">
        <f aca="false">VLOOKUP($A8,Mars!$A$1:$G$27,7,0)</f>
        <v>0</v>
      </c>
      <c r="E8" s="11" t="n">
        <f aca="false">VLOOKUP($A8,Avril!$A$1:$G$27,7,0)</f>
        <v>0</v>
      </c>
      <c r="F8" s="11" t="n">
        <f aca="false">VLOOKUP($A8,Mai!$A$1:$G$27,7,0)</f>
        <v>0</v>
      </c>
      <c r="G8" s="11" t="n">
        <f aca="false">VLOOKUP($A8,Juin!$A$1:$G$27,7,0)</f>
        <v>0</v>
      </c>
      <c r="H8" s="11" t="n">
        <f aca="false">VLOOKUP($A8,Juillet!$A$1:$G$27,7,0)</f>
        <v>0</v>
      </c>
      <c r="I8" s="11" t="n">
        <f aca="false">VLOOKUP($A8,Aout!$A$1:$G$27,7,0)</f>
        <v>0</v>
      </c>
      <c r="J8" s="11" t="n">
        <f aca="false">VLOOKUP($A8,Septembre!$A$1:$G$27,7,0)</f>
        <v>0</v>
      </c>
      <c r="K8" s="11" t="n">
        <f aca="false">VLOOKUP($A8,Octobre!$A$1:$G$27,7,0)</f>
        <v>0</v>
      </c>
      <c r="L8" s="11" t="n">
        <f aca="false">VLOOKUP($A8,Novembre!$A$1:$G$27,7,0)</f>
        <v>0</v>
      </c>
      <c r="M8" s="11" t="n">
        <f aca="false">VLOOKUP($A8,Decembre!$A$1:$G$27,7,0)</f>
        <v>0</v>
      </c>
      <c r="N8" s="12" t="n">
        <f aca="false">SUM(B8:M8)</f>
        <v>440</v>
      </c>
      <c r="O8" s="13" t="n">
        <f aca="false" t="array" ref="O8:O8">SUM(LARGE(B8:M8,{1;2;3;4;5;6;7;8}))</f>
        <v>440</v>
      </c>
      <c r="P8" s="8" t="n">
        <f aca="false">IF(N8=0,"",RANK(O8,$O$2:$O$27,0))</f>
        <v>7</v>
      </c>
      <c r="Q8" s="9" t="n">
        <f aca="false">VLOOKUP($A8,'Classement Poids-Prises'!$A$3:$AC$28,26,0)</f>
        <v>104</v>
      </c>
      <c r="R8" s="9" t="n">
        <f aca="false">VLOOKUP($A8,'Classement Poids-Prises'!$A$3:$AC$28,27,0)</f>
        <v>1</v>
      </c>
      <c r="S8" s="9" t="n">
        <f aca="false">COUNTIF(B8:M8,"&gt;0")</f>
        <v>1</v>
      </c>
    </row>
    <row r="9" customFormat="false" ht="15" hidden="false" customHeight="false" outlineLevel="0" collapsed="false">
      <c r="A9" s="10" t="s">
        <v>25</v>
      </c>
      <c r="B9" s="11" t="n">
        <f aca="false">VLOOKUP($A9,Janvier!$A$1:$G$27,7,0)</f>
        <v>430</v>
      </c>
      <c r="C9" s="11" t="n">
        <f aca="false">VLOOKUP($A9,'Février '!$A$1:$G$27,7,0)</f>
        <v>0</v>
      </c>
      <c r="D9" s="11" t="n">
        <f aca="false">VLOOKUP($A9,Mars!$A$1:$G$27,7,0)</f>
        <v>0</v>
      </c>
      <c r="E9" s="11" t="n">
        <f aca="false">VLOOKUP($A9,Avril!$A$1:$G$27,7,0)</f>
        <v>0</v>
      </c>
      <c r="F9" s="11" t="n">
        <f aca="false">VLOOKUP($A9,Mai!$A$1:$G$27,7,0)</f>
        <v>0</v>
      </c>
      <c r="G9" s="11" t="n">
        <f aca="false">VLOOKUP($A9,Juin!$A$1:$G$27,7,0)</f>
        <v>0</v>
      </c>
      <c r="H9" s="11" t="n">
        <f aca="false">VLOOKUP($A9,Juillet!$A$1:$G$27,7,0)</f>
        <v>0</v>
      </c>
      <c r="I9" s="11" t="n">
        <f aca="false">VLOOKUP($A9,Aout!$A$1:$G$27,7,0)</f>
        <v>0</v>
      </c>
      <c r="J9" s="11" t="n">
        <f aca="false">VLOOKUP($A9,Septembre!$A$1:$G$27,7,0)</f>
        <v>0</v>
      </c>
      <c r="K9" s="11" t="n">
        <f aca="false">VLOOKUP($A9,Octobre!$A$1:$G$27,7,0)</f>
        <v>0</v>
      </c>
      <c r="L9" s="11" t="n">
        <f aca="false">VLOOKUP($A9,Novembre!$A$1:$G$27,7,0)</f>
        <v>0</v>
      </c>
      <c r="M9" s="11" t="n">
        <f aca="false">VLOOKUP($A9,Decembre!$A$1:$G$27,7,0)</f>
        <v>0</v>
      </c>
      <c r="N9" s="12" t="n">
        <f aca="false">SUM(B9:M9)</f>
        <v>430</v>
      </c>
      <c r="O9" s="13" t="n">
        <f aca="false" t="array" ref="O9:O9">SUM(LARGE(B9:M9,{1;2;3;4;5;6;7;8}))</f>
        <v>430</v>
      </c>
      <c r="P9" s="8" t="n">
        <f aca="false">IF(N9=0,"",RANK(O9,$O$2:$O$27,0))</f>
        <v>8</v>
      </c>
      <c r="Q9" s="9" t="n">
        <f aca="false">VLOOKUP($A9,'Classement Poids-Prises'!$A$3:$AC$28,26,0)</f>
        <v>94</v>
      </c>
      <c r="R9" s="9" t="n">
        <f aca="false">VLOOKUP($A9,'Classement Poids-Prises'!$A$3:$AC$28,27,0)</f>
        <v>1</v>
      </c>
      <c r="S9" s="9" t="n">
        <f aca="false">COUNTIF(B9:M9,"&gt;0")</f>
        <v>1</v>
      </c>
    </row>
    <row r="10" customFormat="false" ht="15" hidden="false" customHeight="false" outlineLevel="0" collapsed="false">
      <c r="A10" s="10" t="s">
        <v>26</v>
      </c>
      <c r="B10" s="11" t="n">
        <f aca="false">VLOOKUP($A10,Janvier!$A$1:$G$27,7,0)</f>
        <v>410</v>
      </c>
      <c r="C10" s="11" t="n">
        <f aca="false">VLOOKUP($A10,'Février '!$A$1:$G$27,7,0)</f>
        <v>0</v>
      </c>
      <c r="D10" s="11" t="n">
        <f aca="false">VLOOKUP($A10,Mars!$A$1:$G$27,7,0)</f>
        <v>0</v>
      </c>
      <c r="E10" s="11" t="n">
        <f aca="false">VLOOKUP($A10,Avril!$A$1:$G$27,7,0)</f>
        <v>0</v>
      </c>
      <c r="F10" s="11" t="n">
        <f aca="false">VLOOKUP($A10,Mai!$A$1:$G$27,7,0)</f>
        <v>0</v>
      </c>
      <c r="G10" s="11" t="n">
        <f aca="false">VLOOKUP($A10,Juin!$A$1:$G$27,7,0)</f>
        <v>0</v>
      </c>
      <c r="H10" s="11" t="n">
        <f aca="false">VLOOKUP($A10,Juillet!$A$1:$G$27,7,0)</f>
        <v>0</v>
      </c>
      <c r="I10" s="11" t="n">
        <f aca="false">VLOOKUP($A10,Aout!$A$1:$G$27,7,0)</f>
        <v>0</v>
      </c>
      <c r="J10" s="11" t="n">
        <f aca="false">VLOOKUP($A10,Septembre!$A$1:$G$27,7,0)</f>
        <v>0</v>
      </c>
      <c r="K10" s="11" t="n">
        <f aca="false">VLOOKUP($A10,Octobre!$A$1:$G$27,7,0)</f>
        <v>0</v>
      </c>
      <c r="L10" s="11" t="n">
        <f aca="false">VLOOKUP($A10,Novembre!$A$1:$G$27,7,0)</f>
        <v>0</v>
      </c>
      <c r="M10" s="11" t="n">
        <f aca="false">VLOOKUP($A10,Decembre!$A$1:$G$27,7,0)</f>
        <v>0</v>
      </c>
      <c r="N10" s="12" t="n">
        <f aca="false">SUM(B10:M10)</f>
        <v>410</v>
      </c>
      <c r="O10" s="13" t="n">
        <f aca="false" t="array" ref="O10:O10">SUM(LARGE(B10:M10,{1;2;3;4;5;6;7;8}))</f>
        <v>410</v>
      </c>
      <c r="P10" s="8" t="n">
        <f aca="false">IF(N10=0,"",RANK(O10,$O$2:$O$27,0))</f>
        <v>10</v>
      </c>
      <c r="Q10" s="9" t="n">
        <f aca="false">VLOOKUP($A10,'Classement Poids-Prises'!$A$3:$AC$28,26,0)</f>
        <v>65</v>
      </c>
      <c r="R10" s="9" t="n">
        <f aca="false">VLOOKUP($A10,'Classement Poids-Prises'!$A$3:$AC$28,27,0)</f>
        <v>1</v>
      </c>
      <c r="S10" s="9" t="n">
        <f aca="false">COUNTIF(B10:M10,"&gt;0")</f>
        <v>1</v>
      </c>
    </row>
    <row r="11" customFormat="false" ht="15" hidden="false" customHeight="false" outlineLevel="0" collapsed="false">
      <c r="A11" s="10" t="s">
        <v>27</v>
      </c>
      <c r="B11" s="11" t="n">
        <f aca="false">VLOOKUP($A11,Janvier!$A$1:$G$27,7,0)</f>
        <v>340</v>
      </c>
      <c r="C11" s="11" t="n">
        <f aca="false">VLOOKUP($A11,'Février '!$A$1:$G$27,7,0)</f>
        <v>0</v>
      </c>
      <c r="D11" s="11" t="n">
        <f aca="false">VLOOKUP($A11,Mars!$A$1:$G$27,7,0)</f>
        <v>0</v>
      </c>
      <c r="E11" s="11" t="n">
        <f aca="false">VLOOKUP($A11,Avril!$A$1:$G$27,7,0)</f>
        <v>0</v>
      </c>
      <c r="F11" s="11" t="n">
        <f aca="false">VLOOKUP($A11,Mai!$A$1:$G$27,7,0)</f>
        <v>0</v>
      </c>
      <c r="G11" s="11" t="n">
        <f aca="false">VLOOKUP($A11,Juin!$A$1:$G$27,7,0)</f>
        <v>0</v>
      </c>
      <c r="H11" s="11" t="n">
        <f aca="false">VLOOKUP($A11,Juillet!$A$1:$G$27,7,0)</f>
        <v>0</v>
      </c>
      <c r="I11" s="11" t="n">
        <f aca="false">VLOOKUP($A11,Aout!$A$1:$G$27,7,0)</f>
        <v>0</v>
      </c>
      <c r="J11" s="11" t="n">
        <f aca="false">VLOOKUP($A11,Septembre!$A$1:$G$27,7,0)</f>
        <v>0</v>
      </c>
      <c r="K11" s="11" t="n">
        <f aca="false">VLOOKUP($A11,Octobre!$A$1:$G$27,7,0)</f>
        <v>0</v>
      </c>
      <c r="L11" s="11" t="n">
        <f aca="false">VLOOKUP($A11,Novembre!$A$1:$G$27,7,0)</f>
        <v>0</v>
      </c>
      <c r="M11" s="11" t="n">
        <f aca="false">VLOOKUP($A11,Decembre!$A$1:$G$27,7,0)</f>
        <v>0</v>
      </c>
      <c r="N11" s="12" t="n">
        <f aca="false">SUM(B11:M11)</f>
        <v>340</v>
      </c>
      <c r="O11" s="13" t="n">
        <f aca="false" t="array" ref="O11:O11">SUM(LARGE(B11:M11,{1;2;3;4;5;6;7;8}))</f>
        <v>340</v>
      </c>
      <c r="P11" s="8" t="n">
        <f aca="false">IF(N11=0,"",RANK(O11,$O$2:$O$27,0))</f>
        <v>11</v>
      </c>
      <c r="Q11" s="9" t="n">
        <f aca="false">VLOOKUP($A11,'Classement Poids-Prises'!$A$3:$AC$28,26,0)</f>
        <v>0</v>
      </c>
      <c r="R11" s="9" t="n">
        <f aca="false">VLOOKUP($A11,'Classement Poids-Prises'!$A$3:$AC$28,27,0)</f>
        <v>0</v>
      </c>
      <c r="S11" s="9" t="n">
        <f aca="false">COUNTIF(B11:M11,"&gt;0")</f>
        <v>1</v>
      </c>
    </row>
    <row r="12" customFormat="false" ht="15" hidden="false" customHeight="false" outlineLevel="0" collapsed="false">
      <c r="A12" s="10" t="s">
        <v>28</v>
      </c>
      <c r="B12" s="11" t="n">
        <f aca="false">VLOOKUP($A12,Janvier!$A$1:$G$27,7,0)</f>
        <v>480</v>
      </c>
      <c r="C12" s="11" t="n">
        <f aca="false">VLOOKUP($A12,'Février '!$A$1:$G$27,7,0)</f>
        <v>0</v>
      </c>
      <c r="D12" s="11" t="n">
        <f aca="false">VLOOKUP($A12,Mars!$A$1:$G$27,7,0)</f>
        <v>0</v>
      </c>
      <c r="E12" s="11" t="n">
        <f aca="false">VLOOKUP($A12,Avril!$A$1:$G$27,7,0)</f>
        <v>0</v>
      </c>
      <c r="F12" s="11" t="n">
        <f aca="false">VLOOKUP($A12,Mai!$A$1:$G$27,7,0)</f>
        <v>0</v>
      </c>
      <c r="G12" s="11" t="n">
        <f aca="false">VLOOKUP($A12,Juin!$A$1:$G$27,7,0)</f>
        <v>0</v>
      </c>
      <c r="H12" s="11" t="n">
        <f aca="false">VLOOKUP($A12,Juillet!$A$1:$G$27,7,0)</f>
        <v>0</v>
      </c>
      <c r="I12" s="11" t="n">
        <f aca="false">VLOOKUP($A12,Aout!$A$1:$G$27,7,0)</f>
        <v>0</v>
      </c>
      <c r="J12" s="11" t="n">
        <f aca="false">VLOOKUP($A12,Septembre!$A$1:$G$27,7,0)</f>
        <v>0</v>
      </c>
      <c r="K12" s="11" t="n">
        <f aca="false">VLOOKUP($A12,Octobre!$A$1:$G$27,7,0)</f>
        <v>0</v>
      </c>
      <c r="L12" s="11" t="n">
        <f aca="false">VLOOKUP($A12,Novembre!$A$1:$G$27,7,0)</f>
        <v>0</v>
      </c>
      <c r="M12" s="11" t="n">
        <f aca="false">VLOOKUP($A12,Decembre!$A$1:$G$27,7,0)</f>
        <v>0</v>
      </c>
      <c r="N12" s="12" t="n">
        <f aca="false">SUM(B12:M12)</f>
        <v>480</v>
      </c>
      <c r="O12" s="13" t="n">
        <f aca="false" t="array" ref="O12:O12">SUM(LARGE(B12:M12,{1;2;3;4;5;6;7;8}))</f>
        <v>480</v>
      </c>
      <c r="P12" s="8" t="n">
        <f aca="false">IF(N12=0,"",RANK(O12,$O$2:$O$27,0))</f>
        <v>3</v>
      </c>
      <c r="Q12" s="9" t="n">
        <f aca="false">VLOOKUP($A12,'Classement Poids-Prises'!$A$3:$AC$28,26,0)</f>
        <v>304</v>
      </c>
      <c r="R12" s="9" t="n">
        <f aca="false">VLOOKUP($A12,'Classement Poids-Prises'!$A$3:$AC$28,27,0)</f>
        <v>3</v>
      </c>
      <c r="S12" s="9" t="n">
        <f aca="false">COUNTIF(B12:M12,"&gt;0")</f>
        <v>1</v>
      </c>
    </row>
    <row r="13" customFormat="false" ht="15" hidden="false" customHeight="false" outlineLevel="0" collapsed="false">
      <c r="A13" s="10" t="s">
        <v>29</v>
      </c>
      <c r="B13" s="11" t="n">
        <f aca="false">VLOOKUP($A13,Janvier!$A$1:$G$27,7,0)</f>
        <v>0</v>
      </c>
      <c r="C13" s="11" t="n">
        <f aca="false">VLOOKUP($A13,'Février '!$A$1:$G$27,7,0)</f>
        <v>0</v>
      </c>
      <c r="D13" s="11" t="n">
        <f aca="false">VLOOKUP($A13,Mars!$A$1:$G$27,7,0)</f>
        <v>0</v>
      </c>
      <c r="E13" s="11" t="n">
        <f aca="false">VLOOKUP($A13,Avril!$A$1:$G$27,7,0)</f>
        <v>0</v>
      </c>
      <c r="F13" s="11" t="n">
        <f aca="false">VLOOKUP($A13,Mai!$A$1:$G$27,7,0)</f>
        <v>0</v>
      </c>
      <c r="G13" s="11" t="n">
        <f aca="false">VLOOKUP($A13,Juin!$A$1:$G$27,7,0)</f>
        <v>0</v>
      </c>
      <c r="H13" s="11" t="n">
        <f aca="false">VLOOKUP($A13,Juillet!$A$1:$G$27,7,0)</f>
        <v>0</v>
      </c>
      <c r="I13" s="11" t="n">
        <f aca="false">VLOOKUP($A13,Aout!$A$1:$G$27,7,0)</f>
        <v>0</v>
      </c>
      <c r="J13" s="11" t="n">
        <f aca="false">VLOOKUP($A13,Septembre!$A$1:$G$27,7,0)</f>
        <v>0</v>
      </c>
      <c r="K13" s="11" t="n">
        <f aca="false">VLOOKUP($A13,Octobre!$A$1:$G$27,7,0)</f>
        <v>0</v>
      </c>
      <c r="L13" s="11" t="n">
        <f aca="false">VLOOKUP($A13,Novembre!$A$1:$G$27,7,0)</f>
        <v>0</v>
      </c>
      <c r="M13" s="11" t="n">
        <f aca="false">VLOOKUP($A13,Decembre!$A$1:$G$27,7,0)</f>
        <v>0</v>
      </c>
      <c r="N13" s="12" t="n">
        <f aca="false">SUM(B13:M13)</f>
        <v>0</v>
      </c>
      <c r="O13" s="13" t="n">
        <f aca="false" t="array" ref="O13:O13">SUM(LARGE(B13:M13,{1;2;3;4;5;6;7;8}))</f>
        <v>0</v>
      </c>
      <c r="P13" s="8" t="str">
        <f aca="false">IF(N13=0,"",RANK(O13,$O$2:$O$27,0))</f>
        <v/>
      </c>
      <c r="Q13" s="9" t="n">
        <f aca="false">VLOOKUP($A13,'Classement Poids-Prises'!$A$3:$AC$28,26,0)</f>
        <v>0</v>
      </c>
      <c r="R13" s="9" t="n">
        <f aca="false">VLOOKUP($A13,'Classement Poids-Prises'!$A$3:$AC$28,27,0)</f>
        <v>0</v>
      </c>
      <c r="S13" s="9" t="n">
        <f aca="false">COUNTIF(B13:M13,"&gt;0")</f>
        <v>0</v>
      </c>
    </row>
    <row r="14" customFormat="false" ht="15" hidden="false" customHeight="false" outlineLevel="0" collapsed="false">
      <c r="A14" s="10" t="s">
        <v>30</v>
      </c>
      <c r="B14" s="11" t="n">
        <f aca="false">VLOOKUP($A14,Janvier!$A$1:$G$27,7,0)</f>
        <v>450</v>
      </c>
      <c r="C14" s="11" t="n">
        <f aca="false">VLOOKUP($A14,'Février '!$A$1:$G$27,7,0)</f>
        <v>0</v>
      </c>
      <c r="D14" s="11" t="n">
        <f aca="false">VLOOKUP($A14,Mars!$A$1:$G$27,7,0)</f>
        <v>0</v>
      </c>
      <c r="E14" s="11" t="n">
        <f aca="false">VLOOKUP($A14,Avril!$A$1:$G$27,7,0)</f>
        <v>0</v>
      </c>
      <c r="F14" s="11" t="n">
        <f aca="false">VLOOKUP($A14,Mai!$A$1:$G$27,7,0)</f>
        <v>0</v>
      </c>
      <c r="G14" s="11" t="n">
        <f aca="false">VLOOKUP($A14,Juin!$A$1:$G$27,7,0)</f>
        <v>0</v>
      </c>
      <c r="H14" s="11" t="n">
        <f aca="false">VLOOKUP($A14,Juillet!$A$1:$G$27,7,0)</f>
        <v>0</v>
      </c>
      <c r="I14" s="11" t="n">
        <f aca="false">VLOOKUP($A14,Aout!$A$1:$G$27,7,0)</f>
        <v>0</v>
      </c>
      <c r="J14" s="11" t="n">
        <f aca="false">VLOOKUP($A14,Septembre!$A$1:$G$27,7,0)</f>
        <v>0</v>
      </c>
      <c r="K14" s="11" t="n">
        <f aca="false">VLOOKUP($A14,Octobre!$A$1:$G$27,7,0)</f>
        <v>0</v>
      </c>
      <c r="L14" s="11" t="n">
        <f aca="false">VLOOKUP($A14,Novembre!$A$1:$G$27,7,0)</f>
        <v>0</v>
      </c>
      <c r="M14" s="11" t="n">
        <f aca="false">VLOOKUP($A14,Decembre!$A$1:$G$27,7,0)</f>
        <v>0</v>
      </c>
      <c r="N14" s="12" t="n">
        <f aca="false">SUM(B14:M14)</f>
        <v>450</v>
      </c>
      <c r="O14" s="13" t="n">
        <f aca="false" t="array" ref="O14:O14">SUM(LARGE(B14:M14,{1;2;3;4;5;6;7;8}))</f>
        <v>450</v>
      </c>
      <c r="P14" s="8" t="n">
        <f aca="false">IF(N14=0,"",RANK(O14,$O$2:$O$27,0))</f>
        <v>6</v>
      </c>
      <c r="Q14" s="9" t="n">
        <f aca="false">VLOOKUP($A14,'Classement Poids-Prises'!$A$3:$AC$28,26,0)</f>
        <v>174</v>
      </c>
      <c r="R14" s="9" t="n">
        <f aca="false">VLOOKUP($A14,'Classement Poids-Prises'!$A$3:$AC$28,27,0)</f>
        <v>1</v>
      </c>
      <c r="S14" s="9" t="n">
        <f aca="false">COUNTIF(B14:M14,"&gt;0")</f>
        <v>1</v>
      </c>
    </row>
    <row r="15" customFormat="false" ht="15" hidden="false" customHeight="false" outlineLevel="0" collapsed="false">
      <c r="A15" s="10" t="s">
        <v>31</v>
      </c>
      <c r="B15" s="11" t="n">
        <f aca="false">VLOOKUP($A15,Janvier!$A$1:$G$27,7,0)</f>
        <v>340</v>
      </c>
      <c r="C15" s="11" t="n">
        <f aca="false">VLOOKUP($A15,'Février '!$A$1:$G$27,7,0)</f>
        <v>0</v>
      </c>
      <c r="D15" s="11" t="n">
        <f aca="false">VLOOKUP($A15,Mars!$A$1:$G$27,7,0)</f>
        <v>0</v>
      </c>
      <c r="E15" s="11" t="n">
        <f aca="false">VLOOKUP($A15,Avril!$A$1:$G$27,7,0)</f>
        <v>0</v>
      </c>
      <c r="F15" s="11" t="n">
        <f aca="false">VLOOKUP($A15,Mai!$A$1:$G$27,7,0)</f>
        <v>0</v>
      </c>
      <c r="G15" s="11" t="n">
        <f aca="false">VLOOKUP($A15,Juin!$A$1:$G$27,7,0)</f>
        <v>0</v>
      </c>
      <c r="H15" s="11" t="n">
        <f aca="false">VLOOKUP($A15,Juillet!$A$1:$G$27,7,0)</f>
        <v>0</v>
      </c>
      <c r="I15" s="11" t="n">
        <f aca="false">VLOOKUP($A15,Aout!$A$1:$G$27,7,0)</f>
        <v>0</v>
      </c>
      <c r="J15" s="11" t="n">
        <f aca="false">VLOOKUP($A15,Septembre!$A$1:$G$27,7,0)</f>
        <v>0</v>
      </c>
      <c r="K15" s="11" t="n">
        <f aca="false">VLOOKUP($A15,Octobre!$A$1:$G$27,7,0)</f>
        <v>0</v>
      </c>
      <c r="L15" s="11" t="n">
        <f aca="false">VLOOKUP($A15,Novembre!$A$1:$G$27,7,0)</f>
        <v>0</v>
      </c>
      <c r="M15" s="11" t="n">
        <f aca="false">VLOOKUP($A15,Decembre!$A$1:$G$27,7,0)</f>
        <v>0</v>
      </c>
      <c r="N15" s="12" t="n">
        <f aca="false">SUM(B15:M15)</f>
        <v>340</v>
      </c>
      <c r="O15" s="13" t="n">
        <f aca="false" t="array" ref="O15:O15">SUM(LARGE(B15:M15,{1;2;3;4;5;6;7;8}))</f>
        <v>340</v>
      </c>
      <c r="P15" s="8" t="n">
        <f aca="false">IF(N15=0,"",RANK(O15,$O$2:$O$27,0))</f>
        <v>11</v>
      </c>
      <c r="Q15" s="9" t="n">
        <f aca="false">VLOOKUP($A15,'Classement Poids-Prises'!$A$3:$AC$28,26,0)</f>
        <v>0</v>
      </c>
      <c r="R15" s="9" t="n">
        <f aca="false">VLOOKUP($A15,'Classement Poids-Prises'!$A$3:$AC$28,27,0)</f>
        <v>0</v>
      </c>
      <c r="S15" s="9" t="n">
        <f aca="false">COUNTIF(B15:M15,"&gt;0")</f>
        <v>1</v>
      </c>
    </row>
    <row r="16" customFormat="false" ht="15" hidden="false" customHeight="false" outlineLevel="0" collapsed="false">
      <c r="A16" s="10" t="s">
        <v>32</v>
      </c>
      <c r="B16" s="11" t="n">
        <f aca="false">VLOOKUP($A16,Janvier!$A$1:$G$27,7,0)</f>
        <v>420</v>
      </c>
      <c r="C16" s="11" t="n">
        <f aca="false">VLOOKUP($A16,'Février '!$A$1:$G$27,7,0)</f>
        <v>0</v>
      </c>
      <c r="D16" s="11" t="n">
        <f aca="false">VLOOKUP($A16,Mars!$A$1:$G$27,7,0)</f>
        <v>0</v>
      </c>
      <c r="E16" s="11" t="n">
        <f aca="false">VLOOKUP($A16,Avril!$A$1:$G$27,7,0)</f>
        <v>0</v>
      </c>
      <c r="F16" s="11" t="n">
        <f aca="false">VLOOKUP($A16,Mai!$A$1:$G$27,7,0)</f>
        <v>0</v>
      </c>
      <c r="G16" s="11" t="n">
        <f aca="false">VLOOKUP($A16,Juin!$A$1:$G$27,7,0)</f>
        <v>0</v>
      </c>
      <c r="H16" s="11" t="n">
        <f aca="false">VLOOKUP($A16,Juillet!$A$1:$G$27,7,0)</f>
        <v>0</v>
      </c>
      <c r="I16" s="11" t="n">
        <f aca="false">VLOOKUP($A16,Aout!$A$1:$G$27,7,0)</f>
        <v>0</v>
      </c>
      <c r="J16" s="11" t="n">
        <f aca="false">VLOOKUP($A16,Septembre!$A$1:$G$27,7,0)</f>
        <v>0</v>
      </c>
      <c r="K16" s="11" t="n">
        <f aca="false">VLOOKUP($A16,Octobre!$A$1:$G$27,7,0)</f>
        <v>0</v>
      </c>
      <c r="L16" s="11" t="n">
        <f aca="false">VLOOKUP($A16,Novembre!$A$1:$G$27,7,0)</f>
        <v>0</v>
      </c>
      <c r="M16" s="11" t="n">
        <f aca="false">VLOOKUP($A16,Decembre!$A$1:$G$27,7,0)</f>
        <v>0</v>
      </c>
      <c r="N16" s="12" t="n">
        <f aca="false">SUM(B16:M16)</f>
        <v>420</v>
      </c>
      <c r="O16" s="13" t="n">
        <f aca="false" t="array" ref="O16:O16">SUM(LARGE(B16:M16,{1;2;3;4;5;6;7;8}))</f>
        <v>420</v>
      </c>
      <c r="P16" s="8" t="n">
        <f aca="false">IF(N16=0,"",RANK(O16,$O$2:$O$27,0))</f>
        <v>9</v>
      </c>
      <c r="Q16" s="9" t="n">
        <f aca="false">VLOOKUP($A16,'Classement Poids-Prises'!$A$3:$AC$28,26,0)</f>
        <v>71</v>
      </c>
      <c r="R16" s="9" t="n">
        <f aca="false">VLOOKUP($A16,'Classement Poids-Prises'!$A$3:$AC$28,27,0)</f>
        <v>1</v>
      </c>
      <c r="S16" s="9" t="n">
        <f aca="false">COUNTIF(B16:M16,"&gt;0")</f>
        <v>1</v>
      </c>
    </row>
    <row r="17" customFormat="false" ht="15" hidden="false" customHeight="false" outlineLevel="0" collapsed="false">
      <c r="A17" s="10" t="s">
        <v>33</v>
      </c>
      <c r="B17" s="11" t="n">
        <f aca="false">VLOOKUP($A17,Janvier!$A$1:$G$27,7,0)</f>
        <v>460</v>
      </c>
      <c r="C17" s="11" t="n">
        <f aca="false">VLOOKUP($A17,'Février '!$A$1:$G$27,7,0)</f>
        <v>0</v>
      </c>
      <c r="D17" s="11" t="n">
        <f aca="false">VLOOKUP($A17,Mars!$A$1:$G$27,7,0)</f>
        <v>0</v>
      </c>
      <c r="E17" s="11" t="n">
        <f aca="false">VLOOKUP($A17,Avril!$A$1:$G$27,7,0)</f>
        <v>0</v>
      </c>
      <c r="F17" s="11" t="n">
        <f aca="false">VLOOKUP($A17,Mai!$A$1:$G$27,7,0)</f>
        <v>0</v>
      </c>
      <c r="G17" s="11" t="n">
        <f aca="false">VLOOKUP($A17,Juin!$A$1:$G$27,7,0)</f>
        <v>0</v>
      </c>
      <c r="H17" s="11" t="n">
        <f aca="false">VLOOKUP($A17,Juillet!$A$1:$G$27,7,0)</f>
        <v>0</v>
      </c>
      <c r="I17" s="11" t="n">
        <f aca="false">VLOOKUP($A17,Aout!$A$1:$G$27,7,0)</f>
        <v>0</v>
      </c>
      <c r="J17" s="11" t="n">
        <f aca="false">VLOOKUP($A17,Septembre!$A$1:$G$27,7,0)</f>
        <v>0</v>
      </c>
      <c r="K17" s="11" t="n">
        <f aca="false">VLOOKUP($A17,Octobre!$A$1:$G$27,7,0)</f>
        <v>0</v>
      </c>
      <c r="L17" s="11" t="n">
        <f aca="false">VLOOKUP($A17,Novembre!$A$1:$G$27,7,0)</f>
        <v>0</v>
      </c>
      <c r="M17" s="11" t="n">
        <f aca="false">VLOOKUP($A17,Decembre!$A$1:$G$27,7,0)</f>
        <v>0</v>
      </c>
      <c r="N17" s="12" t="n">
        <f aca="false">SUM(B17:M17)</f>
        <v>460</v>
      </c>
      <c r="O17" s="13" t="n">
        <f aca="false" t="array" ref="O17:O17">SUM(LARGE(B17:M17,{1;2;3;4;5;6;7;8}))</f>
        <v>460</v>
      </c>
      <c r="P17" s="8" t="n">
        <f aca="false">IF(N17=0,"",RANK(O17,$O$2:$O$27,0))</f>
        <v>5</v>
      </c>
      <c r="Q17" s="9" t="n">
        <f aca="false">VLOOKUP($A17,'Classement Poids-Prises'!$A$3:$AC$28,26,0)</f>
        <v>179</v>
      </c>
      <c r="R17" s="9" t="n">
        <f aca="false">VLOOKUP($A17,'Classement Poids-Prises'!$A$3:$AC$28,27,0)</f>
        <v>2</v>
      </c>
      <c r="S17" s="9" t="n">
        <f aca="false">COUNTIF(B17:M17,"&gt;0")</f>
        <v>1</v>
      </c>
    </row>
    <row r="18" customFormat="false" ht="15" hidden="false" customHeight="false" outlineLevel="0" collapsed="false">
      <c r="A18" s="10" t="s">
        <v>34</v>
      </c>
      <c r="B18" s="11" t="n">
        <f aca="false">VLOOKUP($A18,Janvier!$A$1:$G$27,7,0)</f>
        <v>0</v>
      </c>
      <c r="C18" s="11" t="n">
        <f aca="false">VLOOKUP($A18,'Février '!$A$1:$G$27,7,0)</f>
        <v>0</v>
      </c>
      <c r="D18" s="11" t="n">
        <f aca="false">VLOOKUP($A18,Mars!$A$1:$G$27,7,0)</f>
        <v>0</v>
      </c>
      <c r="E18" s="11" t="n">
        <f aca="false">VLOOKUP($A18,Avril!$A$1:$G$27,7,0)</f>
        <v>0</v>
      </c>
      <c r="F18" s="11" t="n">
        <f aca="false">VLOOKUP($A18,Mai!$A$1:$G$27,7,0)</f>
        <v>0</v>
      </c>
      <c r="G18" s="11" t="n">
        <f aca="false">VLOOKUP($A18,Juin!$A$1:$G$27,7,0)</f>
        <v>0</v>
      </c>
      <c r="H18" s="11" t="n">
        <f aca="false">VLOOKUP($A18,Juillet!$A$1:$G$27,7,0)</f>
        <v>0</v>
      </c>
      <c r="I18" s="11" t="n">
        <f aca="false">VLOOKUP($A18,Aout!$A$1:$G$27,7,0)</f>
        <v>0</v>
      </c>
      <c r="J18" s="11" t="n">
        <f aca="false">VLOOKUP($A18,Septembre!$A$1:$G$27,7,0)</f>
        <v>0</v>
      </c>
      <c r="K18" s="11" t="n">
        <f aca="false">VLOOKUP($A18,Octobre!$A$1:$G$27,7,0)</f>
        <v>0</v>
      </c>
      <c r="L18" s="11" t="n">
        <f aca="false">VLOOKUP($A18,Novembre!$A$1:$G$27,7,0)</f>
        <v>0</v>
      </c>
      <c r="M18" s="11" t="n">
        <f aca="false">VLOOKUP($A18,Decembre!$A$1:$G$27,7,0)</f>
        <v>0</v>
      </c>
      <c r="N18" s="12" t="n">
        <f aca="false">SUM(B18:M18)</f>
        <v>0</v>
      </c>
      <c r="O18" s="13" t="n">
        <f aca="false" t="array" ref="O18:O18">SUM(LARGE(B18:M18,{1;2;3;4;5;6;7;8}))</f>
        <v>0</v>
      </c>
      <c r="P18" s="8" t="str">
        <f aca="false">IF(N18=0,"",RANK(O18,$O$2:$O$27,0))</f>
        <v/>
      </c>
      <c r="Q18" s="9" t="n">
        <f aca="false">VLOOKUP($A18,'Classement Poids-Prises'!$A$3:$AC$28,26,0)</f>
        <v>0</v>
      </c>
      <c r="R18" s="9" t="n">
        <f aca="false">VLOOKUP($A18,'Classement Poids-Prises'!$A$3:$AC$28,27,0)</f>
        <v>0</v>
      </c>
      <c r="S18" s="9" t="n">
        <f aca="false">COUNTIF(B18:M18,"&gt;0")</f>
        <v>0</v>
      </c>
    </row>
    <row r="19" customFormat="false" ht="15" hidden="false" customHeight="false" outlineLevel="0" collapsed="false">
      <c r="A19" s="10" t="s">
        <v>35</v>
      </c>
      <c r="B19" s="11" t="n">
        <f aca="false">VLOOKUP($A19,Janvier!$A$1:$G$27,7,0)</f>
        <v>0</v>
      </c>
      <c r="C19" s="11" t="n">
        <f aca="false">VLOOKUP($A19,'Février '!$A$1:$G$27,7,0)</f>
        <v>0</v>
      </c>
      <c r="D19" s="11" t="n">
        <f aca="false">VLOOKUP($A19,Mars!$A$1:$G$27,7,0)</f>
        <v>0</v>
      </c>
      <c r="E19" s="11" t="n">
        <f aca="false">VLOOKUP($A19,Avril!$A$1:$G$27,7,0)</f>
        <v>0</v>
      </c>
      <c r="F19" s="11" t="n">
        <f aca="false">VLOOKUP($A19,Mai!$A$1:$G$27,7,0)</f>
        <v>0</v>
      </c>
      <c r="G19" s="11" t="n">
        <f aca="false">VLOOKUP($A19,Juin!$A$1:$G$27,7,0)</f>
        <v>0</v>
      </c>
      <c r="H19" s="11" t="n">
        <f aca="false">VLOOKUP($A19,Juillet!$A$1:$G$27,7,0)</f>
        <v>0</v>
      </c>
      <c r="I19" s="11" t="n">
        <f aca="false">VLOOKUP($A19,Aout!$A$1:$G$27,7,0)</f>
        <v>0</v>
      </c>
      <c r="J19" s="11" t="n">
        <f aca="false">VLOOKUP($A19,Septembre!$A$1:$G$27,7,0)</f>
        <v>0</v>
      </c>
      <c r="K19" s="11" t="n">
        <f aca="false">VLOOKUP($A19,Octobre!$A$1:$G$27,7,0)</f>
        <v>0</v>
      </c>
      <c r="L19" s="11" t="n">
        <f aca="false">VLOOKUP($A19,Novembre!$A$1:$G$27,7,0)</f>
        <v>0</v>
      </c>
      <c r="M19" s="11" t="n">
        <f aca="false">VLOOKUP($A19,Decembre!$A$1:$G$27,7,0)</f>
        <v>0</v>
      </c>
      <c r="N19" s="12" t="n">
        <f aca="false">SUM(B19:M19)</f>
        <v>0</v>
      </c>
      <c r="O19" s="13" t="n">
        <f aca="false" t="array" ref="O19:O19">SUM(LARGE(B19:M19,{1;2;3;4;5;6;7;8}))</f>
        <v>0</v>
      </c>
      <c r="P19" s="8" t="str">
        <f aca="false">IF(N19=0,"",RANK(O19,$O$2:$O$27,0))</f>
        <v/>
      </c>
      <c r="Q19" s="9" t="n">
        <f aca="false">VLOOKUP($A19,'Classement Poids-Prises'!$A$3:$AC$28,26,0)</f>
        <v>0</v>
      </c>
      <c r="R19" s="9" t="n">
        <f aca="false">VLOOKUP($A19,'Classement Poids-Prises'!$A$3:$AC$28,27,0)</f>
        <v>0</v>
      </c>
      <c r="S19" s="9" t="n">
        <f aca="false">COUNTIF(B19:M19,"&gt;0")</f>
        <v>0</v>
      </c>
    </row>
    <row r="20" customFormat="false" ht="15" hidden="false" customHeight="false" outlineLevel="0" collapsed="false">
      <c r="A20" s="10" t="s">
        <v>36</v>
      </c>
      <c r="B20" s="11" t="n">
        <f aca="false">VLOOKUP($A20,Janvier!$A$1:$G$27,7,0)</f>
        <v>0</v>
      </c>
      <c r="C20" s="11" t="n">
        <f aca="false">VLOOKUP($A20,'Février '!$A$1:$G$27,7,0)</f>
        <v>0</v>
      </c>
      <c r="D20" s="11" t="n">
        <f aca="false">VLOOKUP($A20,Mars!$A$1:$G$27,7,0)</f>
        <v>0</v>
      </c>
      <c r="E20" s="11" t="n">
        <f aca="false">VLOOKUP($A20,Avril!$A$1:$G$27,7,0)</f>
        <v>0</v>
      </c>
      <c r="F20" s="11" t="n">
        <f aca="false">VLOOKUP($A20,Mai!$A$1:$G$27,7,0)</f>
        <v>0</v>
      </c>
      <c r="G20" s="11" t="n">
        <f aca="false">VLOOKUP($A20,Juin!$A$1:$G$27,7,0)</f>
        <v>0</v>
      </c>
      <c r="H20" s="11" t="n">
        <f aca="false">VLOOKUP($A20,Juillet!$A$1:$G$27,7,0)</f>
        <v>0</v>
      </c>
      <c r="I20" s="11" t="n">
        <f aca="false">VLOOKUP($A20,Aout!$A$1:$G$27,7,0)</f>
        <v>0</v>
      </c>
      <c r="J20" s="11" t="n">
        <f aca="false">VLOOKUP($A20,Septembre!$A$1:$G$27,7,0)</f>
        <v>0</v>
      </c>
      <c r="K20" s="11" t="n">
        <f aca="false">VLOOKUP($A20,Octobre!$A$1:$G$27,7,0)</f>
        <v>0</v>
      </c>
      <c r="L20" s="11" t="n">
        <f aca="false">VLOOKUP($A20,Novembre!$A$1:$G$27,7,0)</f>
        <v>0</v>
      </c>
      <c r="M20" s="11" t="n">
        <f aca="false">VLOOKUP($A20,Decembre!$A$1:$G$27,7,0)</f>
        <v>0</v>
      </c>
      <c r="N20" s="12" t="n">
        <f aca="false">SUM(B20:M20)</f>
        <v>0</v>
      </c>
      <c r="O20" s="13" t="n">
        <f aca="false" t="array" ref="O20:O20">SUM(LARGE(B20:M20,{1;2;3;4;5;6;7;8}))</f>
        <v>0</v>
      </c>
      <c r="P20" s="8" t="str">
        <f aca="false">IF(N20=0,"",RANK(O20,$O$2:$O$27,0))</f>
        <v/>
      </c>
      <c r="Q20" s="9" t="n">
        <f aca="false">VLOOKUP($A20,'Classement Poids-Prises'!$A$3:$AC$28,26,0)</f>
        <v>0</v>
      </c>
      <c r="R20" s="9" t="n">
        <f aca="false">VLOOKUP($A20,'Classement Poids-Prises'!$A$3:$AC$28,27,0)</f>
        <v>0</v>
      </c>
      <c r="S20" s="9" t="n">
        <f aca="false">COUNTIF(B20:M20,"&gt;0")</f>
        <v>0</v>
      </c>
    </row>
    <row r="21" customFormat="false" ht="15" hidden="false" customHeight="false" outlineLevel="0" collapsed="false">
      <c r="A21" s="10" t="s">
        <v>37</v>
      </c>
      <c r="B21" s="11" t="n">
        <f aca="false">VLOOKUP($A21,Janvier!$A$1:$G$27,7,0)</f>
        <v>0</v>
      </c>
      <c r="C21" s="11" t="n">
        <f aca="false">VLOOKUP($A21,'Février '!$A$1:$G$27,7,0)</f>
        <v>0</v>
      </c>
      <c r="D21" s="11" t="n">
        <f aca="false">VLOOKUP($A21,Mars!$A$1:$G$27,7,0)</f>
        <v>0</v>
      </c>
      <c r="E21" s="11" t="n">
        <f aca="false">VLOOKUP($A21,Avril!$A$1:$G$27,7,0)</f>
        <v>0</v>
      </c>
      <c r="F21" s="11" t="n">
        <f aca="false">VLOOKUP($A21,Mai!$A$1:$G$27,7,0)</f>
        <v>0</v>
      </c>
      <c r="G21" s="11" t="n">
        <f aca="false">VLOOKUP($A21,Juin!$A$1:$G$27,7,0)</f>
        <v>0</v>
      </c>
      <c r="H21" s="11" t="n">
        <f aca="false">VLOOKUP($A21,Juillet!$A$1:$G$27,7,0)</f>
        <v>0</v>
      </c>
      <c r="I21" s="11" t="n">
        <f aca="false">VLOOKUP($A21,Aout!$A$1:$G$27,7,0)</f>
        <v>0</v>
      </c>
      <c r="J21" s="11" t="n">
        <f aca="false">VLOOKUP($A21,Septembre!$A$1:$G$27,7,0)</f>
        <v>0</v>
      </c>
      <c r="K21" s="11" t="n">
        <f aca="false">VLOOKUP($A21,Octobre!$A$1:$G$27,7,0)</f>
        <v>0</v>
      </c>
      <c r="L21" s="11" t="n">
        <f aca="false">VLOOKUP($A21,Novembre!$A$1:$G$27,7,0)</f>
        <v>0</v>
      </c>
      <c r="M21" s="11" t="n">
        <f aca="false">VLOOKUP($A21,Decembre!$A$1:$G$27,7,0)</f>
        <v>0</v>
      </c>
      <c r="N21" s="12" t="n">
        <f aca="false">SUM(B21:M21)</f>
        <v>0</v>
      </c>
      <c r="O21" s="13" t="n">
        <f aca="false" t="array" ref="O21:O21">SUM(LARGE(B21:M21,{1;2;3;4;5;6;7;8}))</f>
        <v>0</v>
      </c>
      <c r="P21" s="8" t="str">
        <f aca="false">IF(N21=0,"",RANK(O21,$O$2:$O$27,0))</f>
        <v/>
      </c>
      <c r="Q21" s="9" t="n">
        <f aca="false">VLOOKUP($A21,'Classement Poids-Prises'!$A$3:$AC$28,26,0)</f>
        <v>0</v>
      </c>
      <c r="R21" s="9" t="n">
        <f aca="false">VLOOKUP($A21,'Classement Poids-Prises'!$A$3:$AC$28,27,0)</f>
        <v>0</v>
      </c>
      <c r="S21" s="9" t="n">
        <f aca="false">COUNTIF(B21:M21,"&gt;0")</f>
        <v>0</v>
      </c>
    </row>
    <row r="22" customFormat="false" ht="15" hidden="false" customHeight="false" outlineLevel="0" collapsed="false">
      <c r="A22" s="10" t="s">
        <v>38</v>
      </c>
      <c r="B22" s="11" t="n">
        <f aca="false">VLOOKUP($A22,Janvier!$A$1:$G$27,7,0)</f>
        <v>0</v>
      </c>
      <c r="C22" s="11" t="n">
        <f aca="false">VLOOKUP($A22,'Février '!$A$1:$G$27,7,0)</f>
        <v>0</v>
      </c>
      <c r="D22" s="11" t="n">
        <f aca="false">VLOOKUP($A22,Mars!$A$1:$G$27,7,0)</f>
        <v>0</v>
      </c>
      <c r="E22" s="11" t="n">
        <f aca="false">VLOOKUP($A22,Avril!$A$1:$G$27,7,0)</f>
        <v>0</v>
      </c>
      <c r="F22" s="11" t="n">
        <f aca="false">VLOOKUP($A22,Mai!$A$1:$G$27,7,0)</f>
        <v>0</v>
      </c>
      <c r="G22" s="11" t="n">
        <f aca="false">VLOOKUP($A22,Juin!$A$1:$G$27,7,0)</f>
        <v>0</v>
      </c>
      <c r="H22" s="11" t="n">
        <f aca="false">VLOOKUP($A22,Juillet!$A$1:$G$27,7,0)</f>
        <v>0</v>
      </c>
      <c r="I22" s="11" t="n">
        <f aca="false">VLOOKUP($A22,Aout!$A$1:$G$27,7,0)</f>
        <v>0</v>
      </c>
      <c r="J22" s="11" t="n">
        <f aca="false">VLOOKUP($A22,Septembre!$A$1:$G$27,7,0)</f>
        <v>0</v>
      </c>
      <c r="K22" s="11" t="n">
        <f aca="false">VLOOKUP($A22,Octobre!$A$1:$G$27,7,0)</f>
        <v>0</v>
      </c>
      <c r="L22" s="11" t="n">
        <f aca="false">VLOOKUP($A22,Novembre!$A$1:$G$27,7,0)</f>
        <v>0</v>
      </c>
      <c r="M22" s="11" t="n">
        <f aca="false">VLOOKUP($A22,Decembre!$A$1:$G$27,7,0)</f>
        <v>0</v>
      </c>
      <c r="N22" s="12" t="n">
        <f aca="false">SUM(B22:M22)</f>
        <v>0</v>
      </c>
      <c r="O22" s="13" t="n">
        <f aca="false" t="array" ref="O22:O22">SUM(LARGE(B22:M22,{1;2;3;4;5;6;7;8}))</f>
        <v>0</v>
      </c>
      <c r="P22" s="8" t="str">
        <f aca="false">IF(N22=0,"",RANK(O22,$O$2:$O$27,0))</f>
        <v/>
      </c>
      <c r="Q22" s="9" t="n">
        <f aca="false">VLOOKUP($A22,'Classement Poids-Prises'!$A$3:$AC$28,26,0)</f>
        <v>0</v>
      </c>
      <c r="R22" s="9" t="n">
        <f aca="false">VLOOKUP($A22,'Classement Poids-Prises'!$A$3:$AC$28,27,0)</f>
        <v>0</v>
      </c>
      <c r="S22" s="9" t="n">
        <f aca="false">COUNTIF(B22:M22,"&gt;0")</f>
        <v>0</v>
      </c>
    </row>
    <row r="23" customFormat="false" ht="15" hidden="false" customHeight="false" outlineLevel="0" collapsed="false">
      <c r="A23" s="10" t="s">
        <v>39</v>
      </c>
      <c r="B23" s="11" t="n">
        <f aca="false">VLOOKUP($A23,Janvier!$A$1:$G$27,7,0)</f>
        <v>0</v>
      </c>
      <c r="C23" s="11" t="n">
        <f aca="false">VLOOKUP($A23,'Février '!$A$1:$G$27,7,0)</f>
        <v>0</v>
      </c>
      <c r="D23" s="11" t="n">
        <f aca="false">VLOOKUP($A23,Mars!$A$1:$G$27,7,0)</f>
        <v>0</v>
      </c>
      <c r="E23" s="11" t="n">
        <f aca="false">VLOOKUP($A23,Avril!$A$1:$G$27,7,0)</f>
        <v>0</v>
      </c>
      <c r="F23" s="11" t="n">
        <f aca="false">VLOOKUP($A23,Mai!$A$1:$G$27,7,0)</f>
        <v>0</v>
      </c>
      <c r="G23" s="11" t="n">
        <f aca="false">VLOOKUP($A23,Juin!$A$1:$G$27,7,0)</f>
        <v>0</v>
      </c>
      <c r="H23" s="11" t="n">
        <f aca="false">VLOOKUP($A23,Juillet!$A$1:$G$27,7,0)</f>
        <v>0</v>
      </c>
      <c r="I23" s="11" t="n">
        <f aca="false">VLOOKUP($A23,Aout!$A$1:$G$27,7,0)</f>
        <v>0</v>
      </c>
      <c r="J23" s="11" t="n">
        <f aca="false">VLOOKUP($A23,Septembre!$A$1:$G$27,7,0)</f>
        <v>0</v>
      </c>
      <c r="K23" s="11" t="n">
        <f aca="false">VLOOKUP($A23,Octobre!$A$1:$G$27,7,0)</f>
        <v>0</v>
      </c>
      <c r="L23" s="11" t="n">
        <f aca="false">VLOOKUP($A23,Novembre!$A$1:$G$27,7,0)</f>
        <v>0</v>
      </c>
      <c r="M23" s="11" t="n">
        <f aca="false">VLOOKUP($A23,Decembre!$A$1:$G$27,7,0)</f>
        <v>0</v>
      </c>
      <c r="N23" s="12" t="n">
        <f aca="false">SUM(B23:M23)</f>
        <v>0</v>
      </c>
      <c r="O23" s="13" t="n">
        <f aca="false" t="array" ref="O23:O23">SUM(LARGE(B23:M23,{1;2;3;4;5;6;7;8}))</f>
        <v>0</v>
      </c>
      <c r="P23" s="8" t="str">
        <f aca="false">IF(N23=0,"",RANK(O23,$O$2:$O$27,0))</f>
        <v/>
      </c>
      <c r="Q23" s="9" t="n">
        <f aca="false">VLOOKUP($A23,'Classement Poids-Prises'!$A$3:$AC$28,26,0)</f>
        <v>0</v>
      </c>
      <c r="R23" s="9" t="n">
        <f aca="false">VLOOKUP($A23,'Classement Poids-Prises'!$A$3:$AC$28,27,0)</f>
        <v>0</v>
      </c>
      <c r="S23" s="9" t="n">
        <f aca="false">COUNTIF(B23:M23,"&gt;0")</f>
        <v>0</v>
      </c>
    </row>
    <row r="24" customFormat="false" ht="15" hidden="false" customHeight="false" outlineLevel="0" collapsed="false">
      <c r="A24" s="10" t="s">
        <v>40</v>
      </c>
      <c r="B24" s="11" t="n">
        <f aca="false">VLOOKUP($A24,Janvier!$A$1:$G$27,7,0)</f>
        <v>0</v>
      </c>
      <c r="C24" s="11" t="n">
        <f aca="false">VLOOKUP($A24,'Février '!$A$1:$G$27,7,0)</f>
        <v>0</v>
      </c>
      <c r="D24" s="11" t="n">
        <f aca="false">VLOOKUP($A24,Mars!$A$1:$G$27,7,0)</f>
        <v>0</v>
      </c>
      <c r="E24" s="11" t="n">
        <f aca="false">VLOOKUP($A24,Avril!$A$1:$G$27,7,0)</f>
        <v>0</v>
      </c>
      <c r="F24" s="11" t="n">
        <f aca="false">VLOOKUP($A24,Mai!$A$1:$G$27,7,0)</f>
        <v>0</v>
      </c>
      <c r="G24" s="11" t="n">
        <f aca="false">VLOOKUP($A24,Juin!$A$1:$G$27,7,0)</f>
        <v>0</v>
      </c>
      <c r="H24" s="11" t="n">
        <f aca="false">VLOOKUP($A24,Juillet!$A$1:$G$27,7,0)</f>
        <v>0</v>
      </c>
      <c r="I24" s="11" t="n">
        <f aca="false">VLOOKUP($A24,Aout!$A$1:$G$27,7,0)</f>
        <v>0</v>
      </c>
      <c r="J24" s="11" t="n">
        <f aca="false">VLOOKUP($A24,Septembre!$A$1:$G$27,7,0)</f>
        <v>0</v>
      </c>
      <c r="K24" s="11" t="n">
        <f aca="false">VLOOKUP($A24,Octobre!$A$1:$G$27,7,0)</f>
        <v>0</v>
      </c>
      <c r="L24" s="11" t="n">
        <f aca="false">VLOOKUP($A24,Novembre!$A$1:$G$27,7,0)</f>
        <v>0</v>
      </c>
      <c r="M24" s="11" t="n">
        <f aca="false">VLOOKUP($A24,Decembre!$A$1:$G$27,7,0)</f>
        <v>0</v>
      </c>
      <c r="N24" s="12" t="n">
        <f aca="false">SUM(B24:M24)</f>
        <v>0</v>
      </c>
      <c r="O24" s="13" t="n">
        <f aca="false" t="array" ref="O24:O24">SUM(LARGE(B24:M24,{1;2;3;4;5;6;7;8}))</f>
        <v>0</v>
      </c>
      <c r="P24" s="8" t="str">
        <f aca="false">IF(N24=0,"",RANK(O24,$O$2:$O$27,0))</f>
        <v/>
      </c>
      <c r="Q24" s="9" t="n">
        <f aca="false">VLOOKUP($A24,'Classement Poids-Prises'!$A$3:$AC$28,26,0)</f>
        <v>0</v>
      </c>
      <c r="R24" s="9" t="n">
        <f aca="false">VLOOKUP($A24,'Classement Poids-Prises'!$A$3:$AC$28,27,0)</f>
        <v>0</v>
      </c>
      <c r="S24" s="9" t="n">
        <f aca="false">COUNTIF(B24:M24,"&gt;0")</f>
        <v>0</v>
      </c>
    </row>
    <row r="25" customFormat="false" ht="15" hidden="false" customHeight="false" outlineLevel="0" collapsed="false">
      <c r="A25" s="10" t="s">
        <v>41</v>
      </c>
      <c r="B25" s="11" t="n">
        <f aca="false">VLOOKUP($A25,Janvier!$A$1:$G$27,7,0)</f>
        <v>0</v>
      </c>
      <c r="C25" s="11" t="n">
        <f aca="false">VLOOKUP($A25,'Février '!$A$1:$G$27,7,0)</f>
        <v>0</v>
      </c>
      <c r="D25" s="11" t="n">
        <f aca="false">VLOOKUP($A25,Mars!$A$1:$G$27,7,0)</f>
        <v>0</v>
      </c>
      <c r="E25" s="11" t="n">
        <f aca="false">VLOOKUP($A25,Avril!$A$1:$G$27,7,0)</f>
        <v>0</v>
      </c>
      <c r="F25" s="11" t="n">
        <f aca="false">VLOOKUP($A25,Mai!$A$1:$G$27,7,0)</f>
        <v>0</v>
      </c>
      <c r="G25" s="11" t="n">
        <f aca="false">VLOOKUP($A25,Juin!$A$1:$G$27,7,0)</f>
        <v>0</v>
      </c>
      <c r="H25" s="11" t="n">
        <f aca="false">VLOOKUP($A25,Juillet!$A$1:$G$27,7,0)</f>
        <v>0</v>
      </c>
      <c r="I25" s="11" t="n">
        <f aca="false">VLOOKUP($A25,Aout!$A$1:$G$27,7,0)</f>
        <v>0</v>
      </c>
      <c r="J25" s="11" t="n">
        <f aca="false">VLOOKUP($A25,Septembre!$A$1:$G$27,7,0)</f>
        <v>0</v>
      </c>
      <c r="K25" s="11" t="n">
        <f aca="false">VLOOKUP($A25,Octobre!$A$1:$G$27,7,0)</f>
        <v>0</v>
      </c>
      <c r="L25" s="11" t="n">
        <f aca="false">VLOOKUP($A25,Novembre!$A$1:$G$27,7,0)</f>
        <v>0</v>
      </c>
      <c r="M25" s="11" t="n">
        <f aca="false">VLOOKUP($A25,Decembre!$A$1:$G$27,7,0)</f>
        <v>0</v>
      </c>
      <c r="N25" s="12" t="n">
        <f aca="false">SUM(B25:M25)</f>
        <v>0</v>
      </c>
      <c r="O25" s="13" t="n">
        <f aca="false" t="array" ref="O25:O25">SUM(LARGE(B25:M25,{1;2;3;4;5;6;7;8}))</f>
        <v>0</v>
      </c>
      <c r="P25" s="8" t="str">
        <f aca="false">IF(N25=0,"",RANK(O25,$O$2:$O$27,0))</f>
        <v/>
      </c>
      <c r="Q25" s="9" t="n">
        <f aca="false">VLOOKUP($A25,'Classement Poids-Prises'!$A$3:$AC$28,26,0)</f>
        <v>0</v>
      </c>
      <c r="R25" s="9" t="n">
        <f aca="false">VLOOKUP($A25,'Classement Poids-Prises'!$A$3:$AC$28,27,0)</f>
        <v>0</v>
      </c>
      <c r="S25" s="9" t="n">
        <f aca="false">COUNTIF(B25:M25,"&gt;0")</f>
        <v>0</v>
      </c>
    </row>
    <row r="26" customFormat="false" ht="15" hidden="false" customHeight="false" outlineLevel="0" collapsed="false">
      <c r="A26" s="10" t="s">
        <v>42</v>
      </c>
      <c r="B26" s="11" t="n">
        <f aca="false">VLOOKUP($A26,Janvier!$A$1:$G$27,7,0)</f>
        <v>0</v>
      </c>
      <c r="C26" s="11" t="n">
        <f aca="false">VLOOKUP($A26,'Février '!$A$1:$G$27,7,0)</f>
        <v>0</v>
      </c>
      <c r="D26" s="11" t="n">
        <f aca="false">VLOOKUP($A26,Mars!$A$1:$G$27,7,0)</f>
        <v>0</v>
      </c>
      <c r="E26" s="11" t="n">
        <f aca="false">VLOOKUP($A26,Avril!$A$1:$G$27,7,0)</f>
        <v>0</v>
      </c>
      <c r="F26" s="11" t="n">
        <f aca="false">VLOOKUP($A26,Mai!$A$1:$G$27,7,0)</f>
        <v>0</v>
      </c>
      <c r="G26" s="11" t="n">
        <f aca="false">VLOOKUP($A26,Juin!$A$1:$G$27,7,0)</f>
        <v>0</v>
      </c>
      <c r="H26" s="11" t="n">
        <f aca="false">VLOOKUP($A26,Juillet!$A$1:$G$27,7,0)</f>
        <v>0</v>
      </c>
      <c r="I26" s="11" t="n">
        <f aca="false">VLOOKUP($A26,Aout!$A$1:$G$27,7,0)</f>
        <v>0</v>
      </c>
      <c r="J26" s="11" t="n">
        <f aca="false">VLOOKUP($A26,Septembre!$A$1:$G$27,7,0)</f>
        <v>0</v>
      </c>
      <c r="K26" s="11" t="n">
        <f aca="false">VLOOKUP($A26,Octobre!$A$1:$G$27,7,0)</f>
        <v>0</v>
      </c>
      <c r="L26" s="11" t="n">
        <f aca="false">VLOOKUP($A26,Novembre!$A$1:$G$27,7,0)</f>
        <v>0</v>
      </c>
      <c r="M26" s="11" t="n">
        <f aca="false">VLOOKUP($A26,Decembre!$A$1:$G$27,7,0)</f>
        <v>0</v>
      </c>
      <c r="N26" s="12" t="n">
        <f aca="false">SUM(B26:M26)</f>
        <v>0</v>
      </c>
      <c r="O26" s="13" t="n">
        <f aca="false" t="array" ref="O26:O26">SUM(LARGE(B26:M26,{1;2;3;4;5;6;7;8}))</f>
        <v>0</v>
      </c>
      <c r="P26" s="8" t="str">
        <f aca="false">IF(N26=0,"",RANK(O26,$O$2:$O$27,0))</f>
        <v/>
      </c>
      <c r="Q26" s="9" t="n">
        <f aca="false">VLOOKUP($A26,'Classement Poids-Prises'!$A$3:$AC$28,26,0)</f>
        <v>0</v>
      </c>
      <c r="R26" s="9" t="n">
        <f aca="false">VLOOKUP($A26,'Classement Poids-Prises'!$A$3:$AC$28,27,0)</f>
        <v>0</v>
      </c>
      <c r="S26" s="9" t="n">
        <f aca="false">COUNTIF(B26:M26,"&gt;0")</f>
        <v>0</v>
      </c>
    </row>
    <row r="27" customFormat="false" ht="15" hidden="false" customHeight="false" outlineLevel="0" collapsed="false">
      <c r="A27" s="10" t="s">
        <v>43</v>
      </c>
      <c r="B27" s="11" t="n">
        <f aca="false">VLOOKUP($A27,Janvier!$A$1:$G$27,7,0)</f>
        <v>0</v>
      </c>
      <c r="C27" s="11" t="n">
        <f aca="false">VLOOKUP($A27,'Février '!$A$1:$G$27,7,0)</f>
        <v>0</v>
      </c>
      <c r="D27" s="11" t="n">
        <f aca="false">VLOOKUP($A27,Mars!$A$1:$G$27,7,0)</f>
        <v>0</v>
      </c>
      <c r="E27" s="11" t="n">
        <f aca="false">VLOOKUP($A27,Avril!$A$1:$G$27,7,0)</f>
        <v>0</v>
      </c>
      <c r="F27" s="11" t="n">
        <f aca="false">VLOOKUP($A27,Mai!$A$1:$G$27,7,0)</f>
        <v>0</v>
      </c>
      <c r="G27" s="11" t="n">
        <f aca="false">VLOOKUP($A27,Juin!$A$1:$G$27,7,0)</f>
        <v>0</v>
      </c>
      <c r="H27" s="11" t="n">
        <f aca="false">VLOOKUP($A27,Juillet!$A$1:$G$27,7,0)</f>
        <v>0</v>
      </c>
      <c r="I27" s="11" t="n">
        <f aca="false">VLOOKUP($A27,Aout!$A$1:$G$27,7,0)</f>
        <v>0</v>
      </c>
      <c r="J27" s="11" t="n">
        <f aca="false">VLOOKUP($A27,Septembre!$A$1:$G$27,7,0)</f>
        <v>0</v>
      </c>
      <c r="K27" s="11" t="n">
        <f aca="false">VLOOKUP($A27,Octobre!$A$1:$G$27,7,0)</f>
        <v>0</v>
      </c>
      <c r="L27" s="11" t="n">
        <f aca="false">VLOOKUP($A27,Novembre!$A$1:$G$27,7,0)</f>
        <v>0</v>
      </c>
      <c r="M27" s="11" t="n">
        <f aca="false">VLOOKUP($A27,Decembre!$A$1:$G$27,7,0)</f>
        <v>0</v>
      </c>
      <c r="N27" s="12" t="n">
        <f aca="false">SUM(B27:M27)</f>
        <v>0</v>
      </c>
      <c r="O27" s="13" t="n">
        <f aca="false" t="array" ref="O27:O27">SUM(LARGE(B27:M27,{1;2;3;4;5;6;7;8}))</f>
        <v>0</v>
      </c>
      <c r="P27" s="8" t="str">
        <f aca="false">IF(N27=0,"",RANK(O27,$O$2:$O$27,0))</f>
        <v/>
      </c>
      <c r="Q27" s="9" t="n">
        <f aca="false">VLOOKUP($A27,'Classement Poids-Prises'!$A$3:$AC$28,26,0)</f>
        <v>0</v>
      </c>
      <c r="R27" s="9" t="n">
        <f aca="false">VLOOKUP($A27,'Classement Poids-Prises'!$A$3:$AC$28,27,0)</f>
        <v>0</v>
      </c>
      <c r="S27" s="9" t="n">
        <f aca="false">COUNTIF(B27:M27,"&gt;0")</f>
        <v>0</v>
      </c>
    </row>
    <row r="28" customFormat="false" ht="15.75" hidden="false" customHeight="false" outlineLevel="0" collapsed="false">
      <c r="P28" s="14"/>
      <c r="Q28" s="14"/>
      <c r="R28" s="14"/>
    </row>
    <row r="29" customFormat="false" ht="15.75" hidden="false" customHeight="false" outlineLevel="0" collapsed="false">
      <c r="B29" s="15" t="s">
        <v>44</v>
      </c>
      <c r="C29" s="15"/>
      <c r="D29" s="16"/>
      <c r="E29" s="16"/>
      <c r="F29" s="16"/>
      <c r="G29" s="16"/>
      <c r="H29" s="16"/>
      <c r="I29" s="17"/>
    </row>
    <row r="30" customFormat="false" ht="15" hidden="false" customHeight="false" outlineLevel="0" collapsed="false">
      <c r="B30" s="18" t="s">
        <v>45</v>
      </c>
      <c r="C30" s="18"/>
      <c r="D30" s="18"/>
      <c r="E30" s="18"/>
      <c r="F30" s="18"/>
      <c r="G30" s="18"/>
      <c r="H30" s="18"/>
      <c r="I30" s="18"/>
    </row>
    <row r="31" customFormat="false" ht="15" hidden="false" customHeight="true" outlineLevel="0" collapsed="false">
      <c r="B31" s="19" t="s">
        <v>46</v>
      </c>
      <c r="C31" s="19"/>
      <c r="D31" s="19"/>
      <c r="E31" s="19"/>
      <c r="F31" s="19"/>
      <c r="G31" s="19"/>
      <c r="H31" s="19"/>
      <c r="I31" s="19"/>
    </row>
    <row r="32" customFormat="false" ht="15" hidden="false" customHeight="false" outlineLevel="0" collapsed="false">
      <c r="B32" s="20" t="s">
        <v>47</v>
      </c>
      <c r="C32" s="20"/>
      <c r="D32" s="20"/>
      <c r="E32" s="20"/>
      <c r="F32" s="20"/>
      <c r="G32" s="20"/>
      <c r="H32" s="20"/>
      <c r="I32" s="20"/>
    </row>
    <row r="33" customFormat="false" ht="15.75" hidden="false" customHeight="false" outlineLevel="0" collapsed="false">
      <c r="B33" s="21" t="s">
        <v>47</v>
      </c>
      <c r="C33" s="21"/>
      <c r="D33" s="21"/>
      <c r="E33" s="21"/>
      <c r="F33" s="21"/>
      <c r="G33" s="21"/>
      <c r="H33" s="21"/>
      <c r="I33" s="21"/>
    </row>
    <row r="34" customFormat="false" ht="15.75" hidden="false" customHeight="false" outlineLevel="0" collapsed="false"/>
  </sheetData>
  <sheetProtection sheet="true" objects="true" scenarios="true" selectLockedCells="true"/>
  <protectedRanges>
    <protectedRange name="Plage1" sqref="A2:A27"/>
    <protectedRange name="Plage2" sqref="B30:J33"/>
  </protectedRanges>
  <mergeCells count="5">
    <mergeCell ref="B29:C29"/>
    <mergeCell ref="B30:I30"/>
    <mergeCell ref="B31:I31"/>
    <mergeCell ref="B32:I32"/>
    <mergeCell ref="B33:I3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3" activeCellId="0" sqref="B3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34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3" activeCellId="0" sqref="B3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13" activeCellId="0" sqref="B13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s">
        <v>64</v>
      </c>
      <c r="B1" s="32" t="s">
        <v>65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22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G33" activeCellId="0" sqref="G33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14"/>
  </cols>
  <sheetData>
    <row r="1" customFormat="false" ht="15" hidden="false" customHeight="false" outlineLevel="0" collapsed="false">
      <c r="A1" s="11" t="s">
        <v>66</v>
      </c>
      <c r="B1" s="11" t="n">
        <v>1</v>
      </c>
      <c r="C1" s="11" t="n">
        <v>2</v>
      </c>
      <c r="D1" s="11" t="n">
        <v>3</v>
      </c>
      <c r="E1" s="11" t="n">
        <v>4</v>
      </c>
      <c r="F1" s="11" t="n">
        <v>5</v>
      </c>
      <c r="G1" s="11" t="n">
        <v>6</v>
      </c>
      <c r="H1" s="11" t="n">
        <v>7</v>
      </c>
      <c r="I1" s="11" t="n">
        <v>8</v>
      </c>
      <c r="J1" s="11" t="s">
        <v>56</v>
      </c>
      <c r="K1" s="11"/>
    </row>
    <row r="2" customFormat="false" ht="15" hidden="false" customHeight="false" outlineLevel="0" collapsed="false">
      <c r="A2" s="11" t="s">
        <v>23</v>
      </c>
      <c r="B2" s="11" t="n">
        <v>470</v>
      </c>
      <c r="C2" s="11" t="n">
        <v>450</v>
      </c>
      <c r="D2" s="11" t="n">
        <v>500</v>
      </c>
      <c r="E2" s="11" t="n">
        <v>420</v>
      </c>
      <c r="F2" s="11" t="n">
        <v>470</v>
      </c>
      <c r="G2" s="11" t="n">
        <v>490</v>
      </c>
      <c r="H2" s="11" t="n">
        <v>450</v>
      </c>
      <c r="I2" s="11" t="n">
        <v>480</v>
      </c>
      <c r="J2" s="11" t="n">
        <v>3730</v>
      </c>
      <c r="K2" s="11" t="n">
        <f aca="false" t="array" ref="K2:K2">SUM(LARGE(B2:I2,{1;2;3;4;5}))</f>
        <v>2410</v>
      </c>
    </row>
    <row r="3" customFormat="false" ht="15" hidden="false" customHeight="false" outlineLevel="0" collapsed="false">
      <c r="A3" s="11" t="s">
        <v>33</v>
      </c>
      <c r="B3" s="11" t="n">
        <v>390</v>
      </c>
      <c r="C3" s="11" t="n">
        <v>500</v>
      </c>
      <c r="D3" s="11" t="n">
        <v>450</v>
      </c>
      <c r="E3" s="11" t="n">
        <v>420</v>
      </c>
      <c r="F3" s="11" t="n">
        <v>490</v>
      </c>
      <c r="G3" s="11" t="n">
        <v>450</v>
      </c>
      <c r="H3" s="11" t="n">
        <v>460</v>
      </c>
      <c r="I3" s="11" t="n">
        <v>490</v>
      </c>
      <c r="J3" s="11" t="n">
        <v>3650</v>
      </c>
      <c r="K3" s="11" t="n">
        <f aca="false" t="array" ref="K3:K3">SUM(LARGE(B3:I3,{1;2;3;4;5}))</f>
        <v>2390</v>
      </c>
    </row>
    <row r="4" customFormat="false" ht="15" hidden="false" customHeight="false" outlineLevel="0" collapsed="false">
      <c r="A4" s="11" t="s">
        <v>26</v>
      </c>
      <c r="B4" s="11" t="n">
        <v>460</v>
      </c>
      <c r="C4" s="11" t="n">
        <v>480</v>
      </c>
      <c r="D4" s="11" t="n">
        <v>490</v>
      </c>
      <c r="E4" s="11" t="n">
        <v>420</v>
      </c>
      <c r="F4" s="11" t="n">
        <v>400</v>
      </c>
      <c r="G4" s="11" t="n">
        <v>490</v>
      </c>
      <c r="H4" s="11" t="n">
        <v>430</v>
      </c>
      <c r="I4" s="11" t="n">
        <v>470</v>
      </c>
      <c r="J4" s="11" t="n">
        <v>3640</v>
      </c>
      <c r="K4" s="11" t="n">
        <f aca="false" t="array" ref="K4:K4">SUM(LARGE(B4:I4,{1;2;3;4;5}))</f>
        <v>2390</v>
      </c>
    </row>
    <row r="5" customFormat="false" ht="15" hidden="false" customHeight="false" outlineLevel="0" collapsed="false">
      <c r="A5" s="11" t="s">
        <v>20</v>
      </c>
      <c r="B5" s="11" t="n">
        <v>480</v>
      </c>
      <c r="C5" s="11" t="n">
        <v>450</v>
      </c>
      <c r="D5" s="11" t="n">
        <v>380</v>
      </c>
      <c r="E5" s="11" t="n">
        <v>420</v>
      </c>
      <c r="F5" s="11" t="n">
        <v>440</v>
      </c>
      <c r="G5" s="11" t="n">
        <v>470</v>
      </c>
      <c r="H5" s="11" t="n">
        <v>480</v>
      </c>
      <c r="I5" s="11" t="n">
        <v>420</v>
      </c>
      <c r="J5" s="11" t="n">
        <v>3600</v>
      </c>
      <c r="K5" s="11" t="n">
        <f aca="false" t="array" ref="K5:K5">SUM(LARGE(B5:I5,{1;2;3;4;5}))</f>
        <v>2320</v>
      </c>
    </row>
    <row r="6" customFormat="false" ht="15" hidden="false" customHeight="false" outlineLevel="0" collapsed="false">
      <c r="A6" s="11" t="s">
        <v>32</v>
      </c>
      <c r="B6" s="11" t="n">
        <v>420</v>
      </c>
      <c r="C6" s="11" t="n">
        <v>500</v>
      </c>
      <c r="D6" s="11" t="n">
        <v>440</v>
      </c>
      <c r="E6" s="11" t="n">
        <v>420</v>
      </c>
      <c r="F6" s="11" t="n">
        <v>410</v>
      </c>
      <c r="G6" s="11" t="n">
        <v>500</v>
      </c>
      <c r="H6" s="11" t="n">
        <v>390</v>
      </c>
      <c r="I6" s="11" t="n">
        <v>470</v>
      </c>
      <c r="J6" s="11" t="n">
        <v>3550</v>
      </c>
      <c r="K6" s="11" t="n">
        <f aca="false" t="array" ref="K6:K6">SUM(LARGE(B6:I6,{1;2;3;4;5}))</f>
        <v>2330</v>
      </c>
    </row>
    <row r="7" customFormat="false" ht="15" hidden="false" customHeight="false" outlineLevel="0" collapsed="false">
      <c r="A7" s="11" t="s">
        <v>19</v>
      </c>
      <c r="B7" s="11" t="n">
        <v>410</v>
      </c>
      <c r="C7" s="11" t="n">
        <v>470</v>
      </c>
      <c r="D7" s="11" t="n">
        <v>480</v>
      </c>
      <c r="E7" s="11" t="n">
        <v>420</v>
      </c>
      <c r="F7" s="11" t="n">
        <v>400</v>
      </c>
      <c r="G7" s="11" t="n">
        <v>480</v>
      </c>
      <c r="H7" s="11" t="n">
        <v>420</v>
      </c>
      <c r="I7" s="11" t="n">
        <v>420</v>
      </c>
      <c r="J7" s="11" t="n">
        <v>3500</v>
      </c>
      <c r="K7" s="11" t="n">
        <f aca="false" t="array" ref="K7:K7">SUM(LARGE(B7:I7,{1;2;3;4;5}))</f>
        <v>2270</v>
      </c>
    </row>
    <row r="8" customFormat="false" ht="15" hidden="false" customHeight="false" outlineLevel="0" collapsed="false">
      <c r="A8" s="11" t="s">
        <v>22</v>
      </c>
      <c r="B8" s="11" t="n">
        <v>440</v>
      </c>
      <c r="C8" s="11" t="n">
        <v>430</v>
      </c>
      <c r="D8" s="11" t="n">
        <v>400</v>
      </c>
      <c r="E8" s="11" t="n">
        <v>420</v>
      </c>
      <c r="F8" s="11" t="n">
        <v>420</v>
      </c>
      <c r="G8" s="11" t="n">
        <v>430</v>
      </c>
      <c r="H8" s="11" t="n">
        <v>450</v>
      </c>
      <c r="I8" s="11" t="n">
        <v>500</v>
      </c>
      <c r="J8" s="11" t="n">
        <v>3490</v>
      </c>
      <c r="K8" s="11" t="n">
        <f aca="false" t="array" ref="K8:K8">SUM(LARGE(B8:I8,{1;2;3;4;5}))</f>
        <v>2250</v>
      </c>
    </row>
    <row r="9" customFormat="false" ht="26.25" hidden="false" customHeight="false" outlineLevel="0" collapsed="false">
      <c r="A9" s="11" t="s">
        <v>31</v>
      </c>
      <c r="B9" s="11" t="n">
        <v>430</v>
      </c>
      <c r="C9" s="11" t="n">
        <v>440</v>
      </c>
      <c r="D9" s="11" t="n">
        <v>420</v>
      </c>
      <c r="E9" s="11" t="n">
        <v>420</v>
      </c>
      <c r="F9" s="11" t="n">
        <v>450</v>
      </c>
      <c r="G9" s="11" t="n">
        <v>410</v>
      </c>
      <c r="H9" s="11" t="n">
        <v>410</v>
      </c>
      <c r="I9" s="11" t="n">
        <v>440</v>
      </c>
      <c r="J9" s="11" t="n">
        <v>3420</v>
      </c>
      <c r="K9" s="11" t="n">
        <f aca="false" t="array" ref="K9:K9">SUM(LARGE(B9:I9,{1;2;3;4;5}))</f>
        <v>2180</v>
      </c>
    </row>
    <row r="10" customFormat="false" ht="15" hidden="false" customHeight="false" outlineLevel="0" collapsed="false">
      <c r="A10" s="11" t="s">
        <v>18</v>
      </c>
      <c r="B10" s="11" t="n">
        <v>380</v>
      </c>
      <c r="C10" s="11" t="n">
        <v>380</v>
      </c>
      <c r="D10" s="11" t="n">
        <v>390</v>
      </c>
      <c r="E10" s="11" t="n">
        <v>420</v>
      </c>
      <c r="F10" s="11" t="n">
        <v>480</v>
      </c>
      <c r="G10" s="11" t="n">
        <v>440</v>
      </c>
      <c r="H10" s="11" t="n">
        <v>440</v>
      </c>
      <c r="I10" s="11" t="n">
        <v>430</v>
      </c>
      <c r="J10" s="11" t="n">
        <v>3360</v>
      </c>
      <c r="K10" s="11" t="n">
        <f aca="false" t="array" ref="K10:K10">SUM(LARGE(B10:I10,{1;2;3;4;5}))</f>
        <v>2210</v>
      </c>
    </row>
    <row r="11" customFormat="false" ht="15" hidden="false" customHeight="false" outlineLevel="0" collapsed="false">
      <c r="A11" s="11" t="s">
        <v>30</v>
      </c>
      <c r="B11" s="11" t="n">
        <v>410</v>
      </c>
      <c r="C11" s="11" t="n">
        <v>490</v>
      </c>
      <c r="D11" s="11" t="n">
        <v>430</v>
      </c>
      <c r="E11" s="11" t="n">
        <v>420</v>
      </c>
      <c r="F11" s="11" t="n">
        <v>310</v>
      </c>
      <c r="G11" s="11" t="n">
        <v>420</v>
      </c>
      <c r="H11" s="11" t="n">
        <v>410</v>
      </c>
      <c r="I11" s="11" t="n">
        <v>400</v>
      </c>
      <c r="J11" s="11" t="n">
        <v>3290</v>
      </c>
      <c r="K11" s="11" t="n">
        <f aca="false" t="array" ref="K11:K11">SUM(LARGE(B11:I11,{1;2;3;4;5}))</f>
        <v>2170</v>
      </c>
    </row>
    <row r="12" customFormat="false" ht="15" hidden="false" customHeight="false" outlineLevel="0" collapsed="false">
      <c r="A12" s="11" t="s">
        <v>29</v>
      </c>
      <c r="B12" s="11" t="n">
        <v>490</v>
      </c>
      <c r="C12" s="11" t="n">
        <v>380</v>
      </c>
      <c r="D12" s="11" t="n">
        <v>460</v>
      </c>
      <c r="E12" s="11" t="n">
        <v>420</v>
      </c>
      <c r="F12" s="11" t="n">
        <v>380</v>
      </c>
      <c r="G12" s="11" t="n">
        <v>0</v>
      </c>
      <c r="H12" s="11" t="n">
        <v>400</v>
      </c>
      <c r="I12" s="11" t="n">
        <v>450</v>
      </c>
      <c r="J12" s="11" t="n">
        <v>2980</v>
      </c>
      <c r="K12" s="11" t="n">
        <f aca="false" t="array" ref="K12:K12">SUM(LARGE(B12:I12,{1;2;3;4;5}))</f>
        <v>2220</v>
      </c>
    </row>
    <row r="13" customFormat="false" ht="15" hidden="false" customHeight="false" outlineLevel="0" collapsed="false">
      <c r="A13" s="11" t="s">
        <v>27</v>
      </c>
      <c r="B13" s="11" t="n">
        <v>0</v>
      </c>
      <c r="C13" s="11" t="n">
        <v>380</v>
      </c>
      <c r="D13" s="11" t="n">
        <v>390</v>
      </c>
      <c r="E13" s="11" t="n">
        <v>0</v>
      </c>
      <c r="F13" s="11" t="n">
        <v>430</v>
      </c>
      <c r="G13" s="11" t="n">
        <v>460</v>
      </c>
      <c r="H13" s="11" t="n">
        <v>400</v>
      </c>
      <c r="I13" s="11" t="n">
        <v>410</v>
      </c>
      <c r="J13" s="11" t="n">
        <v>2870</v>
      </c>
      <c r="K13" s="11" t="n">
        <f aca="false" t="array" ref="K13:K13">SUM(LARGE(B13:I13,{1;2;3;4;5}))</f>
        <v>2090</v>
      </c>
    </row>
    <row r="14" customFormat="false" ht="15" hidden="false" customHeight="false" outlineLevel="0" collapsed="false">
      <c r="A14" s="11" t="s">
        <v>67</v>
      </c>
      <c r="B14" s="11" t="n">
        <v>450</v>
      </c>
      <c r="C14" s="11" t="n">
        <v>380</v>
      </c>
      <c r="D14" s="11" t="n">
        <v>470</v>
      </c>
      <c r="E14" s="11" t="n">
        <v>490</v>
      </c>
      <c r="F14" s="11" t="n">
        <v>460</v>
      </c>
      <c r="G14" s="11" t="n">
        <v>0</v>
      </c>
      <c r="H14" s="11" t="n">
        <v>0</v>
      </c>
      <c r="I14" s="11"/>
      <c r="J14" s="11" t="n">
        <v>2250</v>
      </c>
      <c r="K14" s="11" t="n">
        <f aca="false" t="array" ref="K14:K14">SUM(LARGE(B14:I14,{1;2;3;4;5}))</f>
        <v>2250</v>
      </c>
    </row>
    <row r="15" customFormat="false" ht="15" hidden="false" customHeight="false" outlineLevel="0" collapsed="false">
      <c r="A15" s="11" t="s">
        <v>25</v>
      </c>
      <c r="B15" s="11" t="n">
        <v>480</v>
      </c>
      <c r="C15" s="11" t="n">
        <v>380</v>
      </c>
      <c r="D15" s="11" t="n">
        <v>410</v>
      </c>
      <c r="E15" s="11" t="n">
        <v>500</v>
      </c>
      <c r="F15" s="11" t="n">
        <v>500</v>
      </c>
      <c r="G15" s="11" t="n">
        <v>0</v>
      </c>
      <c r="H15" s="11" t="n">
        <v>0</v>
      </c>
      <c r="I15" s="11" t="n">
        <v>460</v>
      </c>
      <c r="J15" s="11" t="n">
        <v>1790</v>
      </c>
      <c r="K15" s="11" t="n">
        <f aca="false" t="array" ref="K15:K15">SUM(LARGE(B15:I15,{1;2;3;4;5}))</f>
        <v>2350</v>
      </c>
    </row>
    <row r="16" customFormat="false" ht="15" hidden="false" customHeight="false" outlineLevel="0" collapsed="false">
      <c r="A16" s="11" t="s">
        <v>68</v>
      </c>
      <c r="B16" s="11" t="n">
        <v>500</v>
      </c>
      <c r="C16" s="11" t="n">
        <v>380</v>
      </c>
      <c r="D16" s="11" t="n">
        <v>460</v>
      </c>
      <c r="E16" s="11" t="n">
        <v>0</v>
      </c>
      <c r="F16" s="11" t="n">
        <v>0</v>
      </c>
      <c r="G16" s="11" t="n">
        <v>0</v>
      </c>
      <c r="H16" s="11" t="n">
        <v>0</v>
      </c>
      <c r="I16" s="11"/>
      <c r="J16" s="11" t="n">
        <v>1340</v>
      </c>
      <c r="K16" s="11" t="n">
        <f aca="false" t="array" ref="K16:K16">SUM(LARGE(B16:I16,{1;2;3;4;5}))</f>
        <v>1340</v>
      </c>
    </row>
    <row r="17" customFormat="false" ht="15" hidden="false" customHeight="false" outlineLevel="0" collapsed="false">
      <c r="A17" s="11" t="s">
        <v>69</v>
      </c>
      <c r="B17" s="11" t="n">
        <v>400</v>
      </c>
      <c r="C17" s="11" t="n">
        <v>460</v>
      </c>
      <c r="D17" s="11" t="n">
        <v>0</v>
      </c>
      <c r="E17" s="11" t="n">
        <v>0</v>
      </c>
      <c r="F17" s="11" t="n">
        <v>0</v>
      </c>
      <c r="G17" s="11" t="n">
        <v>0</v>
      </c>
      <c r="H17" s="11" t="n">
        <v>0</v>
      </c>
      <c r="I17" s="11"/>
      <c r="J17" s="11" t="n">
        <v>860</v>
      </c>
      <c r="K17" s="11" t="n">
        <f aca="false" t="array" ref="K17:K17">SUM(LARGE(B17:I17,{1;2;3;4;5}))</f>
        <v>860</v>
      </c>
    </row>
    <row r="18" customFormat="false" ht="15" hidden="false" customHeight="false" outlineLevel="0" collapsed="false">
      <c r="A18" s="11" t="s">
        <v>21</v>
      </c>
      <c r="B18" s="11" t="n">
        <v>0</v>
      </c>
      <c r="C18" s="11" t="n">
        <v>0</v>
      </c>
      <c r="D18" s="11" t="n">
        <v>0</v>
      </c>
      <c r="E18" s="11" t="n">
        <v>0</v>
      </c>
      <c r="F18" s="11" t="n">
        <v>0</v>
      </c>
      <c r="G18" s="11" t="n">
        <v>0</v>
      </c>
      <c r="H18" s="11" t="n">
        <v>380</v>
      </c>
      <c r="I18" s="11"/>
      <c r="J18" s="11" t="n">
        <v>380</v>
      </c>
      <c r="K18" s="11" t="n">
        <f aca="false" t="array" ref="K18:K18">SUM(LARGE(B18:I18,{1;2;3;4;5}))</f>
        <v>380</v>
      </c>
    </row>
    <row r="19" customFormat="false" ht="15" hidden="false" customHeight="false" outlineLevel="0" collapsed="false">
      <c r="A19" s="11" t="s">
        <v>70</v>
      </c>
      <c r="B19" s="11" t="n">
        <v>0</v>
      </c>
      <c r="C19" s="11" t="n">
        <v>0</v>
      </c>
      <c r="D19" s="11" t="n">
        <v>0</v>
      </c>
      <c r="E19" s="11" t="n">
        <v>370</v>
      </c>
      <c r="F19" s="11" t="n">
        <v>0</v>
      </c>
      <c r="G19" s="11" t="n">
        <v>0</v>
      </c>
      <c r="H19" s="11" t="n">
        <v>0</v>
      </c>
      <c r="I19" s="11"/>
      <c r="J19" s="11" t="n">
        <v>370</v>
      </c>
      <c r="K19" s="11" t="n">
        <f aca="false" t="array" ref="K19:K19">SUM(LARGE(B19:I19,{1;2;3;4;5}))</f>
        <v>370</v>
      </c>
    </row>
    <row r="20" customFormat="false" ht="15" hidden="false" customHeight="false" outlineLevel="0" collapsed="false">
      <c r="A20" s="11" t="s">
        <v>71</v>
      </c>
      <c r="B20" s="11" t="n">
        <v>0</v>
      </c>
      <c r="C20" s="11" t="n">
        <v>0</v>
      </c>
      <c r="D20" s="11" t="n">
        <v>0</v>
      </c>
      <c r="E20" s="11" t="n">
        <v>0</v>
      </c>
      <c r="F20" s="11" t="n">
        <v>0</v>
      </c>
      <c r="G20" s="11" t="n">
        <v>0</v>
      </c>
      <c r="H20" s="11" t="n">
        <v>0</v>
      </c>
      <c r="I20" s="11"/>
      <c r="J20" s="11" t="n">
        <v>0</v>
      </c>
      <c r="K20" s="11" t="n">
        <f aca="false" t="array" ref="K20:K20">SUM(LARGE(B20:I20,{1;2;3;4;5}))</f>
        <v>0</v>
      </c>
    </row>
    <row r="21" customFormat="false" ht="15" hidden="false" customHeight="false" outlineLevel="0" collapsed="false">
      <c r="A21" s="11" t="s">
        <v>72</v>
      </c>
      <c r="B21" s="11" t="n">
        <v>0</v>
      </c>
      <c r="C21" s="11" t="n">
        <v>0</v>
      </c>
      <c r="D21" s="11" t="n">
        <v>0</v>
      </c>
      <c r="E21" s="11" t="n">
        <v>0</v>
      </c>
      <c r="F21" s="11" t="n">
        <v>0</v>
      </c>
      <c r="G21" s="11" t="n">
        <v>0</v>
      </c>
      <c r="H21" s="11" t="n">
        <v>0</v>
      </c>
      <c r="I21" s="11"/>
      <c r="J21" s="11" t="n">
        <v>0</v>
      </c>
      <c r="K21" s="11" t="n">
        <f aca="false" t="array" ref="K21:K21">SUM(LARGE(B21:I21,{1;2;3;4;5}))</f>
        <v>0</v>
      </c>
    </row>
    <row r="22" customFormat="false" ht="15" hidden="false" customHeight="false" outlineLevel="0" collapsed="false">
      <c r="A22" s="11" t="s">
        <v>73</v>
      </c>
      <c r="B22" s="11" t="n">
        <v>0</v>
      </c>
      <c r="C22" s="11" t="n">
        <v>0</v>
      </c>
      <c r="D22" s="11" t="n">
        <v>0</v>
      </c>
      <c r="E22" s="11" t="n">
        <v>0</v>
      </c>
      <c r="F22" s="11" t="n">
        <v>0</v>
      </c>
      <c r="G22" s="11" t="n">
        <v>0</v>
      </c>
      <c r="H22" s="11" t="n">
        <v>0</v>
      </c>
      <c r="I22" s="11"/>
      <c r="J22" s="11" t="n">
        <v>0</v>
      </c>
      <c r="K22" s="11" t="n">
        <f aca="false" t="array" ref="K22:K22">SUM(LARGE(B22:I22,{1;2;3;4;5}))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C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G2" activePane="bottomRight" state="frozen"/>
      <selection pane="topLeft" activeCell="A1" activeCellId="0" sqref="A1"/>
      <selection pane="topRight" activeCell="G1" activeCellId="0" sqref="G1"/>
      <selection pane="bottomLeft" activeCell="A2" activeCellId="0" sqref="A2"/>
      <selection pane="bottomRight" activeCell="AD6" activeCellId="0" sqref="AD6"/>
    </sheetView>
  </sheetViews>
  <sheetFormatPr defaultColWidth="9.15625" defaultRowHeight="15" zeroHeight="false" outlineLevelRow="0" outlineLevelCol="0"/>
  <cols>
    <col collapsed="false" customWidth="true" hidden="false" outlineLevel="0" max="1" min="1" style="1" width="13.43"/>
    <col collapsed="false" customWidth="true" hidden="false" outlineLevel="0" max="25" min="2" style="1" width="6.28"/>
    <col collapsed="false" customWidth="true" hidden="false" outlineLevel="0" max="27" min="26" style="22" width="7.29"/>
    <col collapsed="false" customWidth="true" hidden="false" outlineLevel="0" max="29" min="28" style="2" width="9.58"/>
    <col collapsed="false" customWidth="false" hidden="false" outlineLevel="0" max="1024" min="30" style="1" width="9.14"/>
  </cols>
  <sheetData>
    <row r="1" customFormat="false" ht="30" hidden="false" customHeight="true" outlineLevel="0" collapsed="false">
      <c r="A1" s="4" t="n">
        <v>2023</v>
      </c>
      <c r="B1" s="5" t="s">
        <v>0</v>
      </c>
      <c r="C1" s="5"/>
      <c r="D1" s="5" t="s">
        <v>1</v>
      </c>
      <c r="E1" s="5"/>
      <c r="F1" s="5" t="s">
        <v>2</v>
      </c>
      <c r="G1" s="5"/>
      <c r="H1" s="5" t="s">
        <v>3</v>
      </c>
      <c r="I1" s="5"/>
      <c r="J1" s="5" t="s">
        <v>4</v>
      </c>
      <c r="K1" s="5"/>
      <c r="L1" s="5" t="s">
        <v>5</v>
      </c>
      <c r="M1" s="5"/>
      <c r="N1" s="5" t="s">
        <v>6</v>
      </c>
      <c r="O1" s="5"/>
      <c r="P1" s="5" t="s">
        <v>7</v>
      </c>
      <c r="Q1" s="5"/>
      <c r="R1" s="5" t="s">
        <v>48</v>
      </c>
      <c r="S1" s="5"/>
      <c r="T1" s="5" t="s">
        <v>9</v>
      </c>
      <c r="U1" s="5"/>
      <c r="V1" s="5" t="s">
        <v>49</v>
      </c>
      <c r="W1" s="5"/>
      <c r="X1" s="5" t="s">
        <v>50</v>
      </c>
      <c r="Y1" s="5"/>
      <c r="Z1" s="23" t="s">
        <v>51</v>
      </c>
      <c r="AA1" s="23" t="s">
        <v>52</v>
      </c>
      <c r="AB1" s="24" t="s">
        <v>53</v>
      </c>
      <c r="AC1" s="24"/>
    </row>
    <row r="2" customFormat="false" ht="30" hidden="false" customHeight="true" outlineLevel="0" collapsed="false">
      <c r="A2" s="5"/>
      <c r="B2" s="5" t="s">
        <v>54</v>
      </c>
      <c r="C2" s="5" t="s">
        <v>55</v>
      </c>
      <c r="D2" s="5" t="s">
        <v>54</v>
      </c>
      <c r="E2" s="5" t="s">
        <v>55</v>
      </c>
      <c r="F2" s="5" t="s">
        <v>54</v>
      </c>
      <c r="G2" s="5" t="s">
        <v>55</v>
      </c>
      <c r="H2" s="5" t="s">
        <v>54</v>
      </c>
      <c r="I2" s="5" t="s">
        <v>55</v>
      </c>
      <c r="J2" s="5" t="s">
        <v>54</v>
      </c>
      <c r="K2" s="5" t="s">
        <v>55</v>
      </c>
      <c r="L2" s="5" t="s">
        <v>54</v>
      </c>
      <c r="M2" s="5" t="s">
        <v>55</v>
      </c>
      <c r="N2" s="5" t="s">
        <v>54</v>
      </c>
      <c r="O2" s="5" t="s">
        <v>55</v>
      </c>
      <c r="P2" s="5" t="s">
        <v>54</v>
      </c>
      <c r="Q2" s="5" t="s">
        <v>55</v>
      </c>
      <c r="R2" s="5" t="s">
        <v>54</v>
      </c>
      <c r="S2" s="5" t="s">
        <v>55</v>
      </c>
      <c r="T2" s="5" t="s">
        <v>54</v>
      </c>
      <c r="U2" s="5" t="s">
        <v>55</v>
      </c>
      <c r="V2" s="5" t="s">
        <v>54</v>
      </c>
      <c r="W2" s="5" t="s">
        <v>55</v>
      </c>
      <c r="X2" s="5" t="s">
        <v>54</v>
      </c>
      <c r="Y2" s="5" t="s">
        <v>55</v>
      </c>
      <c r="Z2" s="23" t="s">
        <v>54</v>
      </c>
      <c r="AA2" s="23" t="s">
        <v>55</v>
      </c>
      <c r="AB2" s="25" t="s">
        <v>54</v>
      </c>
      <c r="AC2" s="25" t="s">
        <v>55</v>
      </c>
    </row>
    <row r="3" customFormat="false" ht="15" hidden="false" customHeight="false" outlineLevel="0" collapsed="false">
      <c r="A3" s="10" t="s">
        <v>18</v>
      </c>
      <c r="B3" s="11" t="n">
        <f aca="false">VLOOKUP($A3,Janvier!$A$1:$G$27,5,0)</f>
        <v>0</v>
      </c>
      <c r="C3" s="11" t="n">
        <f aca="false">IF(VLOOKUP($A3,Janvier!$A$1:$G$27,2,0)="abs",0,VLOOKUP($A3,Janvier!$A$1:$G$27,2,0))</f>
        <v>0</v>
      </c>
      <c r="D3" s="11" t="n">
        <f aca="false">VLOOKUP($A3,'Février '!$A$1:$G$27,5,0)</f>
        <v>0</v>
      </c>
      <c r="E3" s="11" t="n">
        <f aca="false">IF(VLOOKUP($A3,'Février '!$A$1:$G$27,2,0)="abs",0,VLOOKUP($A3,'Février '!$A$1:$G$27,2,0))</f>
        <v>0</v>
      </c>
      <c r="F3" s="11" t="n">
        <f aca="false">VLOOKUP($A3,Mars!$A$1:$G$27,5,0)</f>
        <v>0</v>
      </c>
      <c r="G3" s="11" t="n">
        <f aca="false">IF(VLOOKUP($A3,Mars!$A$1:$G$27,2,0)="abs",0,VLOOKUP($A3,Mars!$A$1:$G$27,2,0))</f>
        <v>0</v>
      </c>
      <c r="H3" s="11" t="n">
        <f aca="false">VLOOKUP($A3,Avril!$A$1:$G$27,5,0)</f>
        <v>0</v>
      </c>
      <c r="I3" s="11" t="n">
        <f aca="false">IF(VLOOKUP($A3,Avril!$A$1:$G$27,2,0)="abs",0,VLOOKUP($A3,Avril!$A$1:$G$27,2,0))</f>
        <v>0</v>
      </c>
      <c r="J3" s="11" t="n">
        <f aca="false">VLOOKUP($A3,Mai!$A$1:$G$27,5,0)</f>
        <v>0</v>
      </c>
      <c r="K3" s="11" t="n">
        <f aca="false">IF(VLOOKUP($A3,Mai!$A$1:$G$27,2,0)="abs",0,VLOOKUP($A3,Mai!$A$1:$G$27,2,0))</f>
        <v>0</v>
      </c>
      <c r="L3" s="11" t="n">
        <f aca="false">VLOOKUP($A3,Juin!$A$1:$G$27,5,0)</f>
        <v>0</v>
      </c>
      <c r="M3" s="11" t="n">
        <f aca="false">IF(VLOOKUP($A3,Juin!$A$1:$G$27,2,0)="abs",0,VLOOKUP($A3,Juin!$A$1:$G$27,2,0))</f>
        <v>0</v>
      </c>
      <c r="N3" s="11" t="n">
        <f aca="false">VLOOKUP($A3,Juillet!$A$1:$G$27,5,0)</f>
        <v>0</v>
      </c>
      <c r="O3" s="11" t="n">
        <f aca="false">IF(VLOOKUP($A3,Juillet!$A$1:$G$27,2,0)="abs",0,VLOOKUP($A3,Juillet!$A$1:$G$27,2,0))</f>
        <v>0</v>
      </c>
      <c r="P3" s="11" t="n">
        <f aca="false">VLOOKUP($A3,Aout!$A$1:$G$27,5,0)</f>
        <v>0</v>
      </c>
      <c r="Q3" s="11" t="n">
        <f aca="false">IF(VLOOKUP($A3,Aout!$A$1:$G$27,2,0)="abs",0,VLOOKUP($A3,Aout!$A$1:$G$27,2,0))</f>
        <v>0</v>
      </c>
      <c r="R3" s="11" t="n">
        <f aca="false">VLOOKUP($A3,Septembre!$A$1:$G$27,5,0)</f>
        <v>0</v>
      </c>
      <c r="S3" s="11" t="n">
        <f aca="false">IF(VLOOKUP($A3,Septembre!$A$1:$G$27,2,0)="abs",0,VLOOKUP($A3,Septembre!$A$1:$G$27,2,0))</f>
        <v>0</v>
      </c>
      <c r="T3" s="11" t="n">
        <f aca="false">VLOOKUP($A3,Octobre!$A$1:$G$27,5,0)</f>
        <v>0</v>
      </c>
      <c r="U3" s="11" t="n">
        <f aca="false">IF(VLOOKUP($A3,Octobre!$A$1:$G$27,2,0)="abs",0,VLOOKUP($A3,Octobre!$A$1:$G$27,2,0))</f>
        <v>0</v>
      </c>
      <c r="V3" s="11" t="n">
        <f aca="false">VLOOKUP($A3,Novembre!$A$1:$G$27,5,0)</f>
        <v>0</v>
      </c>
      <c r="W3" s="11" t="n">
        <f aca="false">IF(VLOOKUP($A3,Novembre!$A$1:$G$27,2,0)="abs",0,VLOOKUP($A3,Novembre!$A$1:$G$27,2,0))</f>
        <v>0</v>
      </c>
      <c r="X3" s="11" t="n">
        <f aca="false">VLOOKUP($A3,Decembre!$A$1:$G$27,5,0)</f>
        <v>0</v>
      </c>
      <c r="Y3" s="11" t="n">
        <f aca="false">IF(VLOOKUP($A3,Decembre!$A$1:$G$27,2,0)="abs",0,VLOOKUP($A3,Decembre!$A$1:$G$27,2,0))</f>
        <v>0</v>
      </c>
      <c r="Z3" s="26" t="n">
        <f aca="false">B3+D3+F3+H3+J3+L3+N3+P3+R3+T3+X3</f>
        <v>0</v>
      </c>
      <c r="AA3" s="26" t="n">
        <f aca="false">C3+E3+G3+I3+K3+M3+O3+Q3+S3+U3+Y3</f>
        <v>0</v>
      </c>
      <c r="AB3" s="27" t="str">
        <f aca="false">IF(Z3=0,"",RANK(Z3,$Z$3:$Z$28,0))</f>
        <v/>
      </c>
      <c r="AC3" s="27" t="str">
        <f aca="false">IF(AA3=0,"",RANK(AA3,$AA$3:$AA$28,0))</f>
        <v/>
      </c>
    </row>
    <row r="4" customFormat="false" ht="15" hidden="false" customHeight="false" outlineLevel="0" collapsed="false">
      <c r="A4" s="10" t="s">
        <v>19</v>
      </c>
      <c r="B4" s="11" t="n">
        <f aca="false">VLOOKUP($A4,Janvier!$A$1:$G$27,5,0)</f>
        <v>0</v>
      </c>
      <c r="C4" s="11" t="n">
        <f aca="false">IF(VLOOKUP($A4,Janvier!$A$1:$G$27,2,0)="abs",0,VLOOKUP($A4,Janvier!$A$1:$G$27,2,0))</f>
        <v>0</v>
      </c>
      <c r="D4" s="11" t="n">
        <f aca="false">VLOOKUP($A4,'Février '!$A$1:$G$27,5,0)</f>
        <v>0</v>
      </c>
      <c r="E4" s="11" t="n">
        <f aca="false">IF(VLOOKUP($A4,'Février '!$A$1:$G$27,2,0)="abs",0,VLOOKUP($A4,'Février '!$A$1:$G$27,2,0))</f>
        <v>0</v>
      </c>
      <c r="F4" s="11" t="n">
        <f aca="false">VLOOKUP($A4,Mars!$A$1:$G$27,5,0)</f>
        <v>0</v>
      </c>
      <c r="G4" s="11" t="n">
        <f aca="false">IF(VLOOKUP($A4,Mars!$A$1:$G$27,2,0)="abs",0,VLOOKUP($A4,Mars!$A$1:$G$27,2,0))</f>
        <v>0</v>
      </c>
      <c r="H4" s="11" t="n">
        <f aca="false">VLOOKUP($A4,Avril!$A$1:$G$27,5,0)</f>
        <v>0</v>
      </c>
      <c r="I4" s="11" t="n">
        <f aca="false">IF(VLOOKUP($A4,Avril!$A$1:$G$27,2,0)="abs",0,VLOOKUP($A4,Avril!$A$1:$G$27,2,0))</f>
        <v>0</v>
      </c>
      <c r="J4" s="11" t="n">
        <f aca="false">VLOOKUP($A4,Mai!$A$1:$G$27,5,0)</f>
        <v>0</v>
      </c>
      <c r="K4" s="11" t="n">
        <f aca="false">IF(VLOOKUP($A4,Mai!$A$1:$G$27,2,0)="abs",0,VLOOKUP($A4,Mai!$A$1:$G$27,2,0))</f>
        <v>0</v>
      </c>
      <c r="L4" s="11" t="n">
        <f aca="false">VLOOKUP($A4,Juin!$A$1:$G$27,5,0)</f>
        <v>0</v>
      </c>
      <c r="M4" s="11" t="n">
        <f aca="false">IF(VLOOKUP($A4,Juin!$A$1:$G$27,2,0)="abs",0,VLOOKUP($A4,Juin!$A$1:$G$27,2,0))</f>
        <v>0</v>
      </c>
      <c r="N4" s="11" t="n">
        <f aca="false">VLOOKUP($A4,Juillet!$A$1:$G$27,5,0)</f>
        <v>0</v>
      </c>
      <c r="O4" s="11" t="n">
        <f aca="false">IF(VLOOKUP($A4,Juillet!$A$1:$G$27,2,0)="abs",0,VLOOKUP($A4,Juillet!$A$1:$G$27,2,0))</f>
        <v>0</v>
      </c>
      <c r="P4" s="11" t="n">
        <f aca="false">VLOOKUP($A4,Aout!$A$1:$G$27,5,0)</f>
        <v>0</v>
      </c>
      <c r="Q4" s="11" t="n">
        <f aca="false">IF(VLOOKUP($A4,Aout!$A$1:$G$27,2,0)="abs",0,VLOOKUP($A4,Aout!$A$1:$G$27,2,0))</f>
        <v>0</v>
      </c>
      <c r="R4" s="11" t="n">
        <f aca="false">VLOOKUP($A4,Septembre!$A$1:$G$27,5,0)</f>
        <v>0</v>
      </c>
      <c r="S4" s="11" t="n">
        <f aca="false">IF(VLOOKUP($A4,Septembre!$A$1:$G$27,2,0)="abs",0,VLOOKUP($A4,Septembre!$A$1:$G$27,2,0))</f>
        <v>0</v>
      </c>
      <c r="T4" s="11" t="n">
        <f aca="false">VLOOKUP($A4,Octobre!$A$1:$G$27,5,0)</f>
        <v>0</v>
      </c>
      <c r="U4" s="11" t="n">
        <f aca="false">IF(VLOOKUP($A4,Octobre!$A$1:$G$27,2,0)="abs",0,VLOOKUP($A4,Octobre!$A$1:$G$27,2,0))</f>
        <v>0</v>
      </c>
      <c r="V4" s="11" t="n">
        <f aca="false">VLOOKUP($A4,Novembre!$A$1:$G$27,5,0)</f>
        <v>0</v>
      </c>
      <c r="W4" s="11" t="n">
        <f aca="false">IF(VLOOKUP($A4,Novembre!$A$1:$G$27,2,0)="abs",0,VLOOKUP($A4,Novembre!$A$1:$G$27,2,0))</f>
        <v>0</v>
      </c>
      <c r="X4" s="11" t="n">
        <f aca="false">VLOOKUP($A4,Decembre!$A$1:$G$27,5,0)</f>
        <v>0</v>
      </c>
      <c r="Y4" s="11" t="n">
        <f aca="false">IF(VLOOKUP($A4,Decembre!$A$1:$G$27,2,0)="abs",0,VLOOKUP($A4,Decembre!$A$1:$G$27,2,0))</f>
        <v>0</v>
      </c>
      <c r="Z4" s="26" t="n">
        <f aca="false">B4+D4+F4+H4+J4+L4+N4+P4+R4+T4+X4</f>
        <v>0</v>
      </c>
      <c r="AA4" s="26" t="n">
        <f aca="false">C4+E4+G4+I4+K4+M4+O4+Q4+S4+U4+Y4</f>
        <v>0</v>
      </c>
      <c r="AB4" s="27" t="str">
        <f aca="false">IF(Z4=0,"",RANK(Z4,$Z$3:$Z$28,0))</f>
        <v/>
      </c>
      <c r="AC4" s="27" t="str">
        <f aca="false">IF(AA4=0,"",RANK(AA4,$AA$3:$AA$28,0))</f>
        <v/>
      </c>
    </row>
    <row r="5" customFormat="false" ht="15" hidden="false" customHeight="false" outlineLevel="0" collapsed="false">
      <c r="A5" s="10" t="s">
        <v>20</v>
      </c>
      <c r="B5" s="11" t="n">
        <f aca="false">VLOOKUP($A5,Janvier!$A$1:$G$27,5,0)</f>
        <v>311</v>
      </c>
      <c r="C5" s="11" t="n">
        <f aca="false">IF(VLOOKUP($A5,Janvier!$A$1:$G$27,2,0)="abs",0,VLOOKUP($A5,Janvier!$A$1:$G$27,2,0))</f>
        <v>3</v>
      </c>
      <c r="D5" s="11" t="n">
        <f aca="false">VLOOKUP($A5,'Février '!$A$1:$G$27,5,0)</f>
        <v>0</v>
      </c>
      <c r="E5" s="11" t="n">
        <f aca="false">IF(VLOOKUP($A5,'Février '!$A$1:$G$27,2,0)="abs",0,VLOOKUP($A5,'Février '!$A$1:$G$27,2,0))</f>
        <v>0</v>
      </c>
      <c r="F5" s="11" t="n">
        <f aca="false">VLOOKUP($A5,Mars!$A$1:$G$27,5,0)</f>
        <v>0</v>
      </c>
      <c r="G5" s="11" t="n">
        <f aca="false">IF(VLOOKUP($A5,Mars!$A$1:$G$27,2,0)="abs",0,VLOOKUP($A5,Mars!$A$1:$G$27,2,0))</f>
        <v>0</v>
      </c>
      <c r="H5" s="11" t="n">
        <f aca="false">VLOOKUP($A5,Avril!$A$1:$G$27,5,0)</f>
        <v>0</v>
      </c>
      <c r="I5" s="11" t="n">
        <f aca="false">IF(VLOOKUP($A5,Avril!$A$1:$G$27,2,0)="abs",0,VLOOKUP($A5,Avril!$A$1:$G$27,2,0))</f>
        <v>0</v>
      </c>
      <c r="J5" s="11" t="n">
        <f aca="false">VLOOKUP($A5,Mai!$A$1:$G$27,5,0)</f>
        <v>0</v>
      </c>
      <c r="K5" s="11" t="n">
        <f aca="false">IF(VLOOKUP($A5,Mai!$A$1:$G$27,2,0)="abs",0,VLOOKUP($A5,Mai!$A$1:$G$27,2,0))</f>
        <v>0</v>
      </c>
      <c r="L5" s="11" t="n">
        <f aca="false">VLOOKUP($A5,Juin!$A$1:$G$27,5,0)</f>
        <v>0</v>
      </c>
      <c r="M5" s="11" t="n">
        <f aca="false">IF(VLOOKUP($A5,Juin!$A$1:$G$27,2,0)="abs",0,VLOOKUP($A5,Juin!$A$1:$G$27,2,0))</f>
        <v>0</v>
      </c>
      <c r="N5" s="11" t="n">
        <f aca="false">VLOOKUP($A5,Juillet!$A$1:$G$27,5,0)</f>
        <v>0</v>
      </c>
      <c r="O5" s="11" t="n">
        <f aca="false">IF(VLOOKUP($A5,Juillet!$A$1:$G$27,2,0)="abs",0,VLOOKUP($A5,Juillet!$A$1:$G$27,2,0))</f>
        <v>0</v>
      </c>
      <c r="P5" s="11" t="n">
        <f aca="false">VLOOKUP($A5,Aout!$A$1:$G$27,5,0)</f>
        <v>0</v>
      </c>
      <c r="Q5" s="11" t="n">
        <f aca="false">IF(VLOOKUP($A5,Aout!$A$1:$G$27,2,0)="abs",0,VLOOKUP($A5,Aout!$A$1:$G$27,2,0))</f>
        <v>0</v>
      </c>
      <c r="R5" s="11" t="n">
        <f aca="false">VLOOKUP($A5,Septembre!$A$1:$G$27,5,0)</f>
        <v>0</v>
      </c>
      <c r="S5" s="11" t="n">
        <f aca="false">IF(VLOOKUP($A5,Septembre!$A$1:$G$27,2,0)="abs",0,VLOOKUP($A5,Septembre!$A$1:$G$27,2,0))</f>
        <v>0</v>
      </c>
      <c r="T5" s="11" t="n">
        <f aca="false">VLOOKUP($A5,Octobre!$A$1:$G$27,5,0)</f>
        <v>0</v>
      </c>
      <c r="U5" s="11" t="n">
        <f aca="false">IF(VLOOKUP($A5,Octobre!$A$1:$G$27,2,0)="abs",0,VLOOKUP($A5,Octobre!$A$1:$G$27,2,0))</f>
        <v>0</v>
      </c>
      <c r="V5" s="11" t="n">
        <f aca="false">VLOOKUP($A5,Novembre!$A$1:$G$27,5,0)</f>
        <v>0</v>
      </c>
      <c r="W5" s="11" t="n">
        <f aca="false">IF(VLOOKUP($A5,Novembre!$A$1:$G$27,2,0)="abs",0,VLOOKUP($A5,Novembre!$A$1:$G$27,2,0))</f>
        <v>0</v>
      </c>
      <c r="X5" s="11" t="n">
        <f aca="false">VLOOKUP($A5,Decembre!$A$1:$G$27,5,0)</f>
        <v>0</v>
      </c>
      <c r="Y5" s="11" t="n">
        <f aca="false">IF(VLOOKUP($A5,Decembre!$A$1:$G$27,2,0)="abs",0,VLOOKUP($A5,Decembre!$A$1:$G$27,2,0))</f>
        <v>0</v>
      </c>
      <c r="Z5" s="26" t="n">
        <f aca="false">B5+D5+F5+H5+J5+L5+N5+P5+R5+T5+X5</f>
        <v>311</v>
      </c>
      <c r="AA5" s="26" t="n">
        <f aca="false">C5+E5+G5+I5+K5+M5+O5+Q5+S5+U5+Y5</f>
        <v>3</v>
      </c>
      <c r="AB5" s="27" t="n">
        <f aca="false">IF(Z5=0,"",RANK(Z5,$Z$3:$Z$28,0))</f>
        <v>2</v>
      </c>
      <c r="AC5" s="27" t="n">
        <f aca="false">IF(AA5=0,"",RANK(AA5,$AA$3:$AA$28,0))</f>
        <v>2</v>
      </c>
    </row>
    <row r="6" customFormat="false" ht="15" hidden="false" customHeight="false" outlineLevel="0" collapsed="false">
      <c r="A6" s="10" t="s">
        <v>21</v>
      </c>
      <c r="B6" s="11" t="n">
        <f aca="false">VLOOKUP($A6,Janvier!$A$1:$G$27,5,0)</f>
        <v>423</v>
      </c>
      <c r="C6" s="11" t="n">
        <f aca="false">IF(VLOOKUP($A6,Janvier!$A$1:$G$27,2,0)="abs",0,VLOOKUP($A6,Janvier!$A$1:$G$27,2,0))</f>
        <v>4</v>
      </c>
      <c r="D6" s="11" t="n">
        <f aca="false">VLOOKUP($A6,'Février '!$A$1:$G$27,5,0)</f>
        <v>0</v>
      </c>
      <c r="E6" s="11" t="n">
        <f aca="false">IF(VLOOKUP($A6,'Février '!$A$1:$G$27,2,0)="abs",0,VLOOKUP($A6,'Février '!$A$1:$G$27,2,0))</f>
        <v>0</v>
      </c>
      <c r="F6" s="11" t="n">
        <f aca="false">VLOOKUP($A6,Mars!$A$1:$G$27,5,0)</f>
        <v>0</v>
      </c>
      <c r="G6" s="11" t="n">
        <f aca="false">IF(VLOOKUP($A6,Mars!$A$1:$G$27,2,0)="abs",0,VLOOKUP($A6,Mars!$A$1:$G$27,2,0))</f>
        <v>0</v>
      </c>
      <c r="H6" s="11" t="n">
        <f aca="false">VLOOKUP($A6,Avril!$A$1:$G$27,5,0)</f>
        <v>0</v>
      </c>
      <c r="I6" s="11" t="n">
        <f aca="false">IF(VLOOKUP($A6,Avril!$A$1:$G$27,2,0)="abs",0,VLOOKUP($A6,Avril!$A$1:$G$27,2,0))</f>
        <v>0</v>
      </c>
      <c r="J6" s="11" t="n">
        <f aca="false">VLOOKUP($A6,Mai!$A$1:$G$27,5,0)</f>
        <v>0</v>
      </c>
      <c r="K6" s="11" t="n">
        <f aca="false">IF(VLOOKUP($A6,Mai!$A$1:$G$27,2,0)="abs",0,VLOOKUP($A6,Mai!$A$1:$G$27,2,0))</f>
        <v>0</v>
      </c>
      <c r="L6" s="11" t="n">
        <f aca="false">VLOOKUP($A6,Juin!$A$1:$G$27,5,0)</f>
        <v>0</v>
      </c>
      <c r="M6" s="11" t="n">
        <f aca="false">IF(VLOOKUP($A6,Juin!$A$1:$G$27,2,0)="abs",0,VLOOKUP($A6,Juin!$A$1:$G$27,2,0))</f>
        <v>0</v>
      </c>
      <c r="N6" s="11" t="n">
        <f aca="false">VLOOKUP($A6,Juillet!$A$1:$G$27,5,0)</f>
        <v>0</v>
      </c>
      <c r="O6" s="11" t="n">
        <f aca="false">IF(VLOOKUP($A6,Juillet!$A$1:$G$27,2,0)="abs",0,VLOOKUP($A6,Juillet!$A$1:$G$27,2,0))</f>
        <v>0</v>
      </c>
      <c r="P6" s="11" t="n">
        <f aca="false">VLOOKUP($A6,Aout!$A$1:$G$27,5,0)</f>
        <v>0</v>
      </c>
      <c r="Q6" s="11" t="n">
        <f aca="false">IF(VLOOKUP($A6,Aout!$A$1:$G$27,2,0)="abs",0,VLOOKUP($A6,Aout!$A$1:$G$27,2,0))</f>
        <v>0</v>
      </c>
      <c r="R6" s="11" t="n">
        <f aca="false">VLOOKUP($A6,Septembre!$A$1:$G$27,5,0)</f>
        <v>0</v>
      </c>
      <c r="S6" s="11" t="n">
        <f aca="false">IF(VLOOKUP($A6,Septembre!$A$1:$G$27,2,0)="abs",0,VLOOKUP($A6,Septembre!$A$1:$G$27,2,0))</f>
        <v>0</v>
      </c>
      <c r="T6" s="11" t="n">
        <f aca="false">VLOOKUP($A6,Octobre!$A$1:$G$27,5,0)</f>
        <v>0</v>
      </c>
      <c r="U6" s="11" t="n">
        <f aca="false">IF(VLOOKUP($A6,Octobre!$A$1:$G$27,2,0)="abs",0,VLOOKUP($A6,Octobre!$A$1:$G$27,2,0))</f>
        <v>0</v>
      </c>
      <c r="V6" s="11" t="n">
        <f aca="false">VLOOKUP($A6,Novembre!$A$1:$G$27,5,0)</f>
        <v>0</v>
      </c>
      <c r="W6" s="11" t="n">
        <f aca="false">IF(VLOOKUP($A6,Novembre!$A$1:$G$27,2,0)="abs",0,VLOOKUP($A6,Novembre!$A$1:$G$27,2,0))</f>
        <v>0</v>
      </c>
      <c r="X6" s="11" t="n">
        <f aca="false">VLOOKUP($A6,Decembre!$A$1:$G$27,5,0)</f>
        <v>0</v>
      </c>
      <c r="Y6" s="11" t="n">
        <f aca="false">IF(VLOOKUP($A6,Decembre!$A$1:$G$27,2,0)="abs",0,VLOOKUP($A6,Decembre!$A$1:$G$27,2,0))</f>
        <v>0</v>
      </c>
      <c r="Z6" s="26" t="n">
        <f aca="false">B6+D6+F6+H6+J6+L6+N6+P6+R6+T6+X6</f>
        <v>423</v>
      </c>
      <c r="AA6" s="26" t="n">
        <f aca="false">C6+E6+G6+I6+K6+M6+O6+Q6+S6+U6+Y6</f>
        <v>4</v>
      </c>
      <c r="AB6" s="27" t="n">
        <f aca="false">IF(Z6=0,"",RANK(Z6,$Z$3:$Z$28,0))</f>
        <v>1</v>
      </c>
      <c r="AC6" s="27" t="n">
        <f aca="false">IF(AA6=0,"",RANK(AA6,$AA$3:$AA$28,0))</f>
        <v>1</v>
      </c>
    </row>
    <row r="7" customFormat="false" ht="15" hidden="false" customHeight="false" outlineLevel="0" collapsed="false">
      <c r="A7" s="10" t="s">
        <v>22</v>
      </c>
      <c r="B7" s="11" t="n">
        <f aca="false">VLOOKUP($A7,Janvier!$A$1:$G$27,5,0)</f>
        <v>0</v>
      </c>
      <c r="C7" s="11" t="n">
        <f aca="false">IF(VLOOKUP($A7,Janvier!$A$1:$G$27,2,0)="abs",0,VLOOKUP($A7,Janvier!$A$1:$G$27,2,0))</f>
        <v>0</v>
      </c>
      <c r="D7" s="11" t="n">
        <f aca="false">VLOOKUP($A7,'Février '!$A$1:$G$27,5,0)</f>
        <v>0</v>
      </c>
      <c r="E7" s="11" t="n">
        <f aca="false">IF(VLOOKUP($A7,'Février '!$A$1:$G$27,2,0)="abs",0,VLOOKUP($A7,'Février '!$A$1:$G$27,2,0))</f>
        <v>0</v>
      </c>
      <c r="F7" s="11" t="n">
        <f aca="false">VLOOKUP($A7,Mars!$A$1:$G$27,5,0)</f>
        <v>0</v>
      </c>
      <c r="G7" s="11" t="n">
        <f aca="false">IF(VLOOKUP($A7,Mars!$A$1:$G$27,2,0)="abs",0,VLOOKUP($A7,Mars!$A$1:$G$27,2,0))</f>
        <v>0</v>
      </c>
      <c r="H7" s="11" t="n">
        <f aca="false">VLOOKUP($A7,Avril!$A$1:$G$27,5,0)</f>
        <v>0</v>
      </c>
      <c r="I7" s="11" t="n">
        <f aca="false">IF(VLOOKUP($A7,Avril!$A$1:$G$27,2,0)="abs",0,VLOOKUP($A7,Avril!$A$1:$G$27,2,0))</f>
        <v>0</v>
      </c>
      <c r="J7" s="11" t="n">
        <f aca="false">VLOOKUP($A7,Mai!$A$1:$G$27,5,0)</f>
        <v>0</v>
      </c>
      <c r="K7" s="11" t="n">
        <f aca="false">IF(VLOOKUP($A7,Mai!$A$1:$G$27,2,0)="abs",0,VLOOKUP($A7,Mai!$A$1:$G$27,2,0))</f>
        <v>0</v>
      </c>
      <c r="L7" s="11" t="n">
        <f aca="false">VLOOKUP($A7,Juin!$A$1:$G$27,5,0)</f>
        <v>0</v>
      </c>
      <c r="M7" s="11" t="n">
        <f aca="false">IF(VLOOKUP($A7,Juin!$A$1:$G$27,2,0)="abs",0,VLOOKUP($A7,Juin!$A$1:$G$27,2,0))</f>
        <v>0</v>
      </c>
      <c r="N7" s="11" t="n">
        <f aca="false">VLOOKUP($A7,Juillet!$A$1:$G$27,5,0)</f>
        <v>0</v>
      </c>
      <c r="O7" s="11" t="n">
        <f aca="false">IF(VLOOKUP($A7,Juillet!$A$1:$G$27,2,0)="abs",0,VLOOKUP($A7,Juillet!$A$1:$G$27,2,0))</f>
        <v>0</v>
      </c>
      <c r="P7" s="11" t="n">
        <f aca="false">VLOOKUP($A7,Aout!$A$1:$G$27,5,0)</f>
        <v>0</v>
      </c>
      <c r="Q7" s="11" t="n">
        <f aca="false">IF(VLOOKUP($A7,Aout!$A$1:$G$27,2,0)="abs",0,VLOOKUP($A7,Aout!$A$1:$G$27,2,0))</f>
        <v>0</v>
      </c>
      <c r="R7" s="11" t="n">
        <f aca="false">VLOOKUP($A7,Septembre!$A$1:$G$27,5,0)</f>
        <v>0</v>
      </c>
      <c r="S7" s="11" t="n">
        <f aca="false">IF(VLOOKUP($A7,Septembre!$A$1:$G$27,2,0)="abs",0,VLOOKUP($A7,Septembre!$A$1:$G$27,2,0))</f>
        <v>0</v>
      </c>
      <c r="T7" s="11" t="n">
        <f aca="false">VLOOKUP($A7,Octobre!$A$1:$G$27,5,0)</f>
        <v>0</v>
      </c>
      <c r="U7" s="11" t="n">
        <f aca="false">IF(VLOOKUP($A7,Octobre!$A$1:$G$27,2,0)="abs",0,VLOOKUP($A7,Octobre!$A$1:$G$27,2,0))</f>
        <v>0</v>
      </c>
      <c r="V7" s="11" t="n">
        <f aca="false">VLOOKUP($A7,Novembre!$A$1:$G$27,5,0)</f>
        <v>0</v>
      </c>
      <c r="W7" s="11" t="n">
        <f aca="false">IF(VLOOKUP($A7,Novembre!$A$1:$G$27,2,0)="abs",0,VLOOKUP($A7,Novembre!$A$1:$G$27,2,0))</f>
        <v>0</v>
      </c>
      <c r="X7" s="11" t="n">
        <f aca="false">VLOOKUP($A7,Decembre!$A$1:$G$27,5,0)</f>
        <v>0</v>
      </c>
      <c r="Y7" s="11" t="n">
        <f aca="false">IF(VLOOKUP($A7,Decembre!$A$1:$G$27,2,0)="abs",0,VLOOKUP($A7,Decembre!$A$1:$G$27,2,0))</f>
        <v>0</v>
      </c>
      <c r="Z7" s="26" t="n">
        <f aca="false">B7+D7+F7+H7+J7+L7+N7+P7+R7+T7+X7</f>
        <v>0</v>
      </c>
      <c r="AA7" s="26" t="n">
        <f aca="false">C7+E7+G7+I7+K7+M7+O7+Q7+S7+U7+Y7</f>
        <v>0</v>
      </c>
      <c r="AB7" s="27" t="str">
        <f aca="false">IF(Z7=0,"",RANK(Z7,$Z$3:$Z$28,0))</f>
        <v/>
      </c>
      <c r="AC7" s="27" t="str">
        <f aca="false">IF(AA7=0,"",RANK(AA7,$AA$3:$AA$28,0))</f>
        <v/>
      </c>
    </row>
    <row r="8" customFormat="false" ht="15" hidden="false" customHeight="false" outlineLevel="0" collapsed="false">
      <c r="A8" s="10" t="s">
        <v>23</v>
      </c>
      <c r="B8" s="11" t="n">
        <f aca="false">VLOOKUP($A8,Janvier!$A$1:$G$27,5,0)</f>
        <v>242</v>
      </c>
      <c r="C8" s="11" t="n">
        <f aca="false">IF(VLOOKUP($A8,Janvier!$A$1:$G$27,2,0)="abs",0,VLOOKUP($A8,Janvier!$A$1:$G$27,2,0))</f>
        <v>3</v>
      </c>
      <c r="D8" s="11" t="n">
        <f aca="false">VLOOKUP($A8,'Février '!$A$1:$G$27,5,0)</f>
        <v>0</v>
      </c>
      <c r="E8" s="11" t="n">
        <f aca="false">IF(VLOOKUP($A8,'Février '!$A$1:$G$27,2,0)="abs",0,VLOOKUP($A8,'Février '!$A$1:$G$27,2,0))</f>
        <v>0</v>
      </c>
      <c r="F8" s="11" t="n">
        <f aca="false">VLOOKUP($A8,Mars!$A$1:$G$27,5,0)</f>
        <v>0</v>
      </c>
      <c r="G8" s="11" t="n">
        <f aca="false">IF(VLOOKUP($A8,Mars!$A$1:$G$27,2,0)="abs",0,VLOOKUP($A8,Mars!$A$1:$G$27,2,0))</f>
        <v>0</v>
      </c>
      <c r="H8" s="11" t="n">
        <f aca="false">VLOOKUP($A8,Avril!$A$1:$G$27,5,0)</f>
        <v>0</v>
      </c>
      <c r="I8" s="11" t="n">
        <f aca="false">IF(VLOOKUP($A8,Avril!$A$1:$G$27,2,0)="abs",0,VLOOKUP($A8,Avril!$A$1:$G$27,2,0))</f>
        <v>0</v>
      </c>
      <c r="J8" s="11" t="n">
        <f aca="false">VLOOKUP($A8,Mai!$A$1:$G$27,5,0)</f>
        <v>0</v>
      </c>
      <c r="K8" s="11" t="n">
        <f aca="false">IF(VLOOKUP($A8,Mai!$A$1:$G$27,2,0)="abs",0,VLOOKUP($A8,Mai!$A$1:$G$27,2,0))</f>
        <v>0</v>
      </c>
      <c r="L8" s="11" t="n">
        <f aca="false">VLOOKUP($A8,Juin!$A$1:$G$27,5,0)</f>
        <v>0</v>
      </c>
      <c r="M8" s="11" t="n">
        <f aca="false">IF(VLOOKUP($A8,Juin!$A$1:$G$27,2,0)="abs",0,VLOOKUP($A8,Juin!$A$1:$G$27,2,0))</f>
        <v>0</v>
      </c>
      <c r="N8" s="11" t="n">
        <f aca="false">VLOOKUP($A8,Juillet!$A$1:$G$27,5,0)</f>
        <v>0</v>
      </c>
      <c r="O8" s="11" t="n">
        <f aca="false">IF(VLOOKUP($A8,Juillet!$A$1:$G$27,2,0)="abs",0,VLOOKUP($A8,Juillet!$A$1:$G$27,2,0))</f>
        <v>0</v>
      </c>
      <c r="P8" s="11" t="n">
        <f aca="false">VLOOKUP($A8,Aout!$A$1:$G$27,5,0)</f>
        <v>0</v>
      </c>
      <c r="Q8" s="11" t="n">
        <f aca="false">IF(VLOOKUP($A8,Aout!$A$1:$G$27,2,0)="abs",0,VLOOKUP($A8,Aout!$A$1:$G$27,2,0))</f>
        <v>0</v>
      </c>
      <c r="R8" s="11" t="n">
        <f aca="false">VLOOKUP($A8,Septembre!$A$1:$G$27,5,0)</f>
        <v>0</v>
      </c>
      <c r="S8" s="11" t="n">
        <f aca="false">IF(VLOOKUP($A8,Septembre!$A$1:$G$27,2,0)="abs",0,VLOOKUP($A8,Septembre!$A$1:$G$27,2,0))</f>
        <v>0</v>
      </c>
      <c r="T8" s="11" t="n">
        <f aca="false">VLOOKUP($A8,Octobre!$A$1:$G$27,5,0)</f>
        <v>0</v>
      </c>
      <c r="U8" s="11" t="n">
        <f aca="false">IF(VLOOKUP($A8,Octobre!$A$1:$G$27,2,0)="abs",0,VLOOKUP($A8,Octobre!$A$1:$G$27,2,0))</f>
        <v>0</v>
      </c>
      <c r="V8" s="11" t="n">
        <f aca="false">VLOOKUP($A8,Novembre!$A$1:$G$27,5,0)</f>
        <v>0</v>
      </c>
      <c r="W8" s="11" t="n">
        <f aca="false">IF(VLOOKUP($A8,Novembre!$A$1:$G$27,2,0)="abs",0,VLOOKUP($A8,Novembre!$A$1:$G$27,2,0))</f>
        <v>0</v>
      </c>
      <c r="X8" s="11" t="n">
        <f aca="false">VLOOKUP($A8,Decembre!$A$1:$G$27,5,0)</f>
        <v>0</v>
      </c>
      <c r="Y8" s="11" t="n">
        <f aca="false">IF(VLOOKUP($A8,Decembre!$A$1:$G$27,2,0)="abs",0,VLOOKUP($A8,Decembre!$A$1:$G$27,2,0))</f>
        <v>0</v>
      </c>
      <c r="Z8" s="26" t="n">
        <f aca="false">B8+D8+F8+H8+J8+L8+N8+P8+R8+T8+X8</f>
        <v>242</v>
      </c>
      <c r="AA8" s="26" t="n">
        <f aca="false">C8+E8+G8+I8+K8+M8+O8+Q8+S8+U8+Y8</f>
        <v>3</v>
      </c>
      <c r="AB8" s="27" t="n">
        <f aca="false">IF(Z8=0,"",RANK(Z8,$Z$3:$Z$28,0))</f>
        <v>4</v>
      </c>
      <c r="AC8" s="27" t="n">
        <f aca="false">IF(AA8=0,"",RANK(AA8,$AA$3:$AA$28,0))</f>
        <v>2</v>
      </c>
    </row>
    <row r="9" customFormat="false" ht="15" hidden="false" customHeight="false" outlineLevel="0" collapsed="false">
      <c r="A9" s="10" t="s">
        <v>24</v>
      </c>
      <c r="B9" s="11" t="n">
        <f aca="false">VLOOKUP($A9,Janvier!$A$1:$G$27,5,0)</f>
        <v>104</v>
      </c>
      <c r="C9" s="11" t="n">
        <f aca="false">IF(VLOOKUP($A9,Janvier!$A$1:$G$27,2,0)="abs",0,VLOOKUP($A9,Janvier!$A$1:$G$27,2,0))</f>
        <v>1</v>
      </c>
      <c r="D9" s="11" t="n">
        <f aca="false">VLOOKUP($A9,'Février '!$A$1:$G$27,5,0)</f>
        <v>0</v>
      </c>
      <c r="E9" s="11" t="n">
        <f aca="false">IF(VLOOKUP($A9,'Février '!$A$1:$G$27,2,0)="abs",0,VLOOKUP($A9,'Février '!$A$1:$G$27,2,0))</f>
        <v>0</v>
      </c>
      <c r="F9" s="11" t="n">
        <f aca="false">VLOOKUP($A9,Mars!$A$1:$G$27,5,0)</f>
        <v>0</v>
      </c>
      <c r="G9" s="11" t="n">
        <f aca="false">IF(VLOOKUP($A9,Mars!$A$1:$G$27,2,0)="abs",0,VLOOKUP($A9,Mars!$A$1:$G$27,2,0))</f>
        <v>0</v>
      </c>
      <c r="H9" s="11" t="n">
        <f aca="false">VLOOKUP($A9,Avril!$A$1:$G$27,5,0)</f>
        <v>0</v>
      </c>
      <c r="I9" s="11" t="n">
        <f aca="false">IF(VLOOKUP($A9,Avril!$A$1:$G$27,2,0)="abs",0,VLOOKUP($A9,Avril!$A$1:$G$27,2,0))</f>
        <v>0</v>
      </c>
      <c r="J9" s="11" t="n">
        <f aca="false">VLOOKUP($A9,Mai!$A$1:$G$27,5,0)</f>
        <v>0</v>
      </c>
      <c r="K9" s="11" t="n">
        <f aca="false">IF(VLOOKUP($A9,Mai!$A$1:$G$27,2,0)="abs",0,VLOOKUP($A9,Mai!$A$1:$G$27,2,0))</f>
        <v>0</v>
      </c>
      <c r="L9" s="11" t="n">
        <f aca="false">VLOOKUP($A9,Juin!$A$1:$G$27,5,0)</f>
        <v>0</v>
      </c>
      <c r="M9" s="11" t="n">
        <f aca="false">IF(VLOOKUP($A9,Juin!$A$1:$G$27,2,0)="abs",0,VLOOKUP($A9,Juin!$A$1:$G$27,2,0))</f>
        <v>0</v>
      </c>
      <c r="N9" s="11" t="n">
        <f aca="false">VLOOKUP($A9,Juillet!$A$1:$G$27,5,0)</f>
        <v>0</v>
      </c>
      <c r="O9" s="11" t="n">
        <f aca="false">IF(VLOOKUP($A9,Juillet!$A$1:$G$27,2,0)="abs",0,VLOOKUP($A9,Juillet!$A$1:$G$27,2,0))</f>
        <v>0</v>
      </c>
      <c r="P9" s="11" t="n">
        <f aca="false">VLOOKUP($A9,Aout!$A$1:$G$27,5,0)</f>
        <v>0</v>
      </c>
      <c r="Q9" s="11" t="n">
        <f aca="false">IF(VLOOKUP($A9,Aout!$A$1:$G$27,2,0)="abs",0,VLOOKUP($A9,Aout!$A$1:$G$27,2,0))</f>
        <v>0</v>
      </c>
      <c r="R9" s="11" t="n">
        <f aca="false">VLOOKUP($A9,Septembre!$A$1:$G$27,5,0)</f>
        <v>0</v>
      </c>
      <c r="S9" s="11" t="n">
        <f aca="false">IF(VLOOKUP($A9,Septembre!$A$1:$G$27,2,0)="abs",0,VLOOKUP($A9,Septembre!$A$1:$G$27,2,0))</f>
        <v>0</v>
      </c>
      <c r="T9" s="11" t="n">
        <f aca="false">VLOOKUP($A9,Octobre!$A$1:$G$27,5,0)</f>
        <v>0</v>
      </c>
      <c r="U9" s="11" t="n">
        <f aca="false">IF(VLOOKUP($A9,Octobre!$A$1:$G$27,2,0)="abs",0,VLOOKUP($A9,Octobre!$A$1:$G$27,2,0))</f>
        <v>0</v>
      </c>
      <c r="V9" s="11" t="n">
        <f aca="false">VLOOKUP($A9,Novembre!$A$1:$G$27,5,0)</f>
        <v>0</v>
      </c>
      <c r="W9" s="11" t="n">
        <f aca="false">IF(VLOOKUP($A9,Novembre!$A$1:$G$27,2,0)="abs",0,VLOOKUP($A9,Novembre!$A$1:$G$27,2,0))</f>
        <v>0</v>
      </c>
      <c r="X9" s="11" t="n">
        <f aca="false">VLOOKUP($A9,Decembre!$A$1:$G$27,5,0)</f>
        <v>0</v>
      </c>
      <c r="Y9" s="11" t="n">
        <f aca="false">IF(VLOOKUP($A9,Decembre!$A$1:$G$27,2,0)="abs",0,VLOOKUP($A9,Decembre!$A$1:$G$27,2,0))</f>
        <v>0</v>
      </c>
      <c r="Z9" s="26" t="n">
        <f aca="false">B9+D9+F9+H9+J9+L9+N9+P9+R9+T9+X9</f>
        <v>104</v>
      </c>
      <c r="AA9" s="26" t="n">
        <f aca="false">C9+E9+G9+I9+K9+M9+O9+Q9+S9+U9+Y9</f>
        <v>1</v>
      </c>
      <c r="AB9" s="27" t="n">
        <f aca="false">IF(Z9=0,"",RANK(Z9,$Z$3:$Z$28,0))</f>
        <v>7</v>
      </c>
      <c r="AC9" s="27" t="n">
        <f aca="false">IF(AA9=0,"",RANK(AA9,$AA$3:$AA$28,0))</f>
        <v>6</v>
      </c>
    </row>
    <row r="10" customFormat="false" ht="15" hidden="false" customHeight="false" outlineLevel="0" collapsed="false">
      <c r="A10" s="10" t="s">
        <v>25</v>
      </c>
      <c r="B10" s="11" t="n">
        <f aca="false">VLOOKUP($A10,Janvier!$A$1:$G$27,5,0)</f>
        <v>94</v>
      </c>
      <c r="C10" s="11" t="n">
        <f aca="false">IF(VLOOKUP($A10,Janvier!$A$1:$G$27,2,0)="abs",0,VLOOKUP($A10,Janvier!$A$1:$G$27,2,0))</f>
        <v>1</v>
      </c>
      <c r="D10" s="11" t="n">
        <f aca="false">VLOOKUP($A10,'Février '!$A$1:$G$27,5,0)</f>
        <v>0</v>
      </c>
      <c r="E10" s="11" t="n">
        <f aca="false">IF(VLOOKUP($A10,'Février '!$A$1:$G$27,2,0)="abs",0,VLOOKUP($A10,'Février '!$A$1:$G$27,2,0))</f>
        <v>0</v>
      </c>
      <c r="F10" s="11" t="n">
        <f aca="false">VLOOKUP($A10,Mars!$A$1:$G$27,5,0)</f>
        <v>0</v>
      </c>
      <c r="G10" s="11" t="n">
        <f aca="false">IF(VLOOKUP($A10,Mars!$A$1:$G$27,2,0)="abs",0,VLOOKUP($A10,Mars!$A$1:$G$27,2,0))</f>
        <v>0</v>
      </c>
      <c r="H10" s="11" t="n">
        <f aca="false">VLOOKUP($A10,Avril!$A$1:$G$27,5,0)</f>
        <v>0</v>
      </c>
      <c r="I10" s="11" t="n">
        <f aca="false">IF(VLOOKUP($A10,Avril!$A$1:$G$27,2,0)="abs",0,VLOOKUP($A10,Avril!$A$1:$G$27,2,0))</f>
        <v>0</v>
      </c>
      <c r="J10" s="11" t="n">
        <f aca="false">VLOOKUP($A10,Mai!$A$1:$G$27,5,0)</f>
        <v>0</v>
      </c>
      <c r="K10" s="11" t="n">
        <f aca="false">IF(VLOOKUP($A10,Mai!$A$1:$G$27,2,0)="abs",0,VLOOKUP($A10,Mai!$A$1:$G$27,2,0))</f>
        <v>0</v>
      </c>
      <c r="L10" s="11" t="n">
        <f aca="false">VLOOKUP($A10,Juin!$A$1:$G$27,5,0)</f>
        <v>0</v>
      </c>
      <c r="M10" s="11" t="n">
        <f aca="false">IF(VLOOKUP($A10,Juin!$A$1:$G$27,2,0)="abs",0,VLOOKUP($A10,Juin!$A$1:$G$27,2,0))</f>
        <v>0</v>
      </c>
      <c r="N10" s="11" t="n">
        <f aca="false">VLOOKUP($A10,Juillet!$A$1:$G$27,5,0)</f>
        <v>0</v>
      </c>
      <c r="O10" s="11" t="n">
        <f aca="false">IF(VLOOKUP($A10,Juillet!$A$1:$G$27,2,0)="abs",0,VLOOKUP($A10,Juillet!$A$1:$G$27,2,0))</f>
        <v>0</v>
      </c>
      <c r="P10" s="11" t="n">
        <f aca="false">VLOOKUP($A10,Aout!$A$1:$G$27,5,0)</f>
        <v>0</v>
      </c>
      <c r="Q10" s="11" t="n">
        <f aca="false">IF(VLOOKUP($A10,Aout!$A$1:$G$27,2,0)="abs",0,VLOOKUP($A10,Aout!$A$1:$G$27,2,0))</f>
        <v>0</v>
      </c>
      <c r="R10" s="11" t="n">
        <f aca="false">VLOOKUP($A10,Septembre!$A$1:$G$27,5,0)</f>
        <v>0</v>
      </c>
      <c r="S10" s="11" t="n">
        <f aca="false">IF(VLOOKUP($A10,Septembre!$A$1:$G$27,2,0)="abs",0,VLOOKUP($A10,Septembre!$A$1:$G$27,2,0))</f>
        <v>0</v>
      </c>
      <c r="T10" s="11" t="n">
        <f aca="false">VLOOKUP($A10,Octobre!$A$1:$G$27,5,0)</f>
        <v>0</v>
      </c>
      <c r="U10" s="11" t="n">
        <f aca="false">IF(VLOOKUP($A10,Octobre!$A$1:$G$27,2,0)="abs",0,VLOOKUP($A10,Octobre!$A$1:$G$27,2,0))</f>
        <v>0</v>
      </c>
      <c r="V10" s="11" t="n">
        <f aca="false">VLOOKUP($A10,Novembre!$A$1:$G$27,5,0)</f>
        <v>0</v>
      </c>
      <c r="W10" s="11" t="n">
        <f aca="false">IF(VLOOKUP($A10,Novembre!$A$1:$G$27,2,0)="abs",0,VLOOKUP($A10,Novembre!$A$1:$G$27,2,0))</f>
        <v>0</v>
      </c>
      <c r="X10" s="11" t="n">
        <f aca="false">VLOOKUP($A10,Decembre!$A$1:$G$27,5,0)</f>
        <v>0</v>
      </c>
      <c r="Y10" s="11" t="n">
        <f aca="false">IF(VLOOKUP($A10,Decembre!$A$1:$G$27,2,0)="abs",0,VLOOKUP($A10,Decembre!$A$1:$G$27,2,0))</f>
        <v>0</v>
      </c>
      <c r="Z10" s="26" t="n">
        <f aca="false">B10+D10+F10+H10+J10+L10+N10+P10+R10+T10+X10</f>
        <v>94</v>
      </c>
      <c r="AA10" s="26" t="n">
        <f aca="false">C10+E10+G10+I10+K10+M10+O10+Q10+S10+U10+Y10</f>
        <v>1</v>
      </c>
      <c r="AB10" s="27" t="n">
        <f aca="false">IF(Z10=0,"",RANK(Z10,$Z$3:$Z$28,0))</f>
        <v>8</v>
      </c>
      <c r="AC10" s="27" t="n">
        <f aca="false">IF(AA10=0,"",RANK(AA10,$AA$3:$AA$28,0))</f>
        <v>6</v>
      </c>
    </row>
    <row r="11" customFormat="false" ht="15" hidden="false" customHeight="false" outlineLevel="0" collapsed="false">
      <c r="A11" s="10" t="s">
        <v>26</v>
      </c>
      <c r="B11" s="11" t="n">
        <f aca="false">VLOOKUP($A11,Janvier!$A$1:$G$27,5,0)</f>
        <v>65</v>
      </c>
      <c r="C11" s="11" t="n">
        <f aca="false">IF(VLOOKUP($A11,Janvier!$A$1:$G$27,2,0)="abs",0,VLOOKUP($A11,Janvier!$A$1:$G$27,2,0))</f>
        <v>1</v>
      </c>
      <c r="D11" s="11" t="n">
        <f aca="false">VLOOKUP($A11,'Février '!$A$1:$G$27,5,0)</f>
        <v>0</v>
      </c>
      <c r="E11" s="11" t="n">
        <f aca="false">IF(VLOOKUP($A11,'Février '!$A$1:$G$27,2,0)="abs",0,VLOOKUP($A11,'Février '!$A$1:$G$27,2,0))</f>
        <v>0</v>
      </c>
      <c r="F11" s="11" t="n">
        <f aca="false">VLOOKUP($A11,Mars!$A$1:$G$27,5,0)</f>
        <v>0</v>
      </c>
      <c r="G11" s="11" t="n">
        <f aca="false">IF(VLOOKUP($A11,Mars!$A$1:$G$27,2,0)="abs",0,VLOOKUP($A11,Mars!$A$1:$G$27,2,0))</f>
        <v>0</v>
      </c>
      <c r="H11" s="11" t="n">
        <f aca="false">VLOOKUP($A11,Avril!$A$1:$G$27,5,0)</f>
        <v>0</v>
      </c>
      <c r="I11" s="11" t="n">
        <f aca="false">IF(VLOOKUP($A11,Avril!$A$1:$G$27,2,0)="abs",0,VLOOKUP($A11,Avril!$A$1:$G$27,2,0))</f>
        <v>0</v>
      </c>
      <c r="J11" s="11" t="n">
        <f aca="false">VLOOKUP($A11,Mai!$A$1:$G$27,5,0)</f>
        <v>0</v>
      </c>
      <c r="K11" s="11" t="n">
        <f aca="false">IF(VLOOKUP($A11,Mai!$A$1:$G$27,2,0)="abs",0,VLOOKUP($A11,Mai!$A$1:$G$27,2,0))</f>
        <v>0</v>
      </c>
      <c r="L11" s="11" t="n">
        <f aca="false">VLOOKUP($A11,Juin!$A$1:$G$27,5,0)</f>
        <v>0</v>
      </c>
      <c r="M11" s="11" t="n">
        <f aca="false">IF(VLOOKUP($A11,Juin!$A$1:$G$27,2,0)="abs",0,VLOOKUP($A11,Juin!$A$1:$G$27,2,0))</f>
        <v>0</v>
      </c>
      <c r="N11" s="11" t="n">
        <f aca="false">VLOOKUP($A11,Juillet!$A$1:$G$27,5,0)</f>
        <v>0</v>
      </c>
      <c r="O11" s="11" t="n">
        <f aca="false">IF(VLOOKUP($A11,Juillet!$A$1:$G$27,2,0)="abs",0,VLOOKUP($A11,Juillet!$A$1:$G$27,2,0))</f>
        <v>0</v>
      </c>
      <c r="P11" s="11" t="n">
        <f aca="false">VLOOKUP($A11,Aout!$A$1:$G$27,5,0)</f>
        <v>0</v>
      </c>
      <c r="Q11" s="11" t="n">
        <f aca="false">IF(VLOOKUP($A11,Aout!$A$1:$G$27,2,0)="abs",0,VLOOKUP($A11,Aout!$A$1:$G$27,2,0))</f>
        <v>0</v>
      </c>
      <c r="R11" s="11" t="n">
        <f aca="false">VLOOKUP($A11,Septembre!$A$1:$G$27,5,0)</f>
        <v>0</v>
      </c>
      <c r="S11" s="11" t="n">
        <f aca="false">IF(VLOOKUP($A11,Septembre!$A$1:$G$27,2,0)="abs",0,VLOOKUP($A11,Septembre!$A$1:$G$27,2,0))</f>
        <v>0</v>
      </c>
      <c r="T11" s="11" t="n">
        <f aca="false">VLOOKUP($A11,Octobre!$A$1:$G$27,5,0)</f>
        <v>0</v>
      </c>
      <c r="U11" s="11" t="n">
        <f aca="false">IF(VLOOKUP($A11,Octobre!$A$1:$G$27,2,0)="abs",0,VLOOKUP($A11,Octobre!$A$1:$G$27,2,0))</f>
        <v>0</v>
      </c>
      <c r="V11" s="11" t="n">
        <f aca="false">VLOOKUP($A11,Novembre!$A$1:$G$27,5,0)</f>
        <v>0</v>
      </c>
      <c r="W11" s="11" t="n">
        <f aca="false">IF(VLOOKUP($A11,Novembre!$A$1:$G$27,2,0)="abs",0,VLOOKUP($A11,Novembre!$A$1:$G$27,2,0))</f>
        <v>0</v>
      </c>
      <c r="X11" s="11" t="n">
        <f aca="false">VLOOKUP($A11,Decembre!$A$1:$G$27,5,0)</f>
        <v>0</v>
      </c>
      <c r="Y11" s="11" t="n">
        <f aca="false">IF(VLOOKUP($A11,Decembre!$A$1:$G$27,2,0)="abs",0,VLOOKUP($A11,Decembre!$A$1:$G$27,2,0))</f>
        <v>0</v>
      </c>
      <c r="Z11" s="26" t="n">
        <f aca="false">B11+D11+F11+H11+J11+L11+N11+P11+R11+T11+X11</f>
        <v>65</v>
      </c>
      <c r="AA11" s="26" t="n">
        <f aca="false">C11+E11+G11+I11+K11+M11+O11+Q11+S11+U11+Y11</f>
        <v>1</v>
      </c>
      <c r="AB11" s="27" t="n">
        <f aca="false">IF(Z11=0,"",RANK(Z11,$Z$3:$Z$28,0))</f>
        <v>10</v>
      </c>
      <c r="AC11" s="27" t="n">
        <f aca="false">IF(AA11=0,"",RANK(AA11,$AA$3:$AA$28,0))</f>
        <v>6</v>
      </c>
    </row>
    <row r="12" customFormat="false" ht="15" hidden="false" customHeight="false" outlineLevel="0" collapsed="false">
      <c r="A12" s="10" t="s">
        <v>27</v>
      </c>
      <c r="B12" s="11" t="n">
        <f aca="false">VLOOKUP($A12,Janvier!$A$1:$G$27,5,0)</f>
        <v>0</v>
      </c>
      <c r="C12" s="11" t="n">
        <f aca="false">IF(VLOOKUP($A12,Janvier!$A$1:$G$27,2,0)="abs",0,VLOOKUP($A12,Janvier!$A$1:$G$27,2,0))</f>
        <v>0</v>
      </c>
      <c r="D12" s="11" t="n">
        <f aca="false">VLOOKUP($A12,'Février '!$A$1:$G$27,5,0)</f>
        <v>0</v>
      </c>
      <c r="E12" s="11" t="n">
        <f aca="false">IF(VLOOKUP($A12,'Février '!$A$1:$G$27,2,0)="abs",0,VLOOKUP($A12,'Février '!$A$1:$G$27,2,0))</f>
        <v>0</v>
      </c>
      <c r="F12" s="11" t="n">
        <f aca="false">VLOOKUP($A12,Mars!$A$1:$G$27,5,0)</f>
        <v>0</v>
      </c>
      <c r="G12" s="11" t="n">
        <f aca="false">IF(VLOOKUP($A12,Mars!$A$1:$G$27,2,0)="abs",0,VLOOKUP($A12,Mars!$A$1:$G$27,2,0))</f>
        <v>0</v>
      </c>
      <c r="H12" s="11" t="n">
        <f aca="false">VLOOKUP($A12,Avril!$A$1:$G$27,5,0)</f>
        <v>0</v>
      </c>
      <c r="I12" s="11" t="n">
        <f aca="false">IF(VLOOKUP($A12,Avril!$A$1:$G$27,2,0)="abs",0,VLOOKUP($A12,Avril!$A$1:$G$27,2,0))</f>
        <v>0</v>
      </c>
      <c r="J12" s="11" t="n">
        <f aca="false">VLOOKUP($A12,Mai!$A$1:$G$27,5,0)</f>
        <v>0</v>
      </c>
      <c r="K12" s="11" t="n">
        <f aca="false">IF(VLOOKUP($A12,Mai!$A$1:$G$27,2,0)="abs",0,VLOOKUP($A12,Mai!$A$1:$G$27,2,0))</f>
        <v>0</v>
      </c>
      <c r="L12" s="11" t="n">
        <f aca="false">VLOOKUP($A12,Juin!$A$1:$G$27,5,0)</f>
        <v>0</v>
      </c>
      <c r="M12" s="11" t="n">
        <f aca="false">IF(VLOOKUP($A12,Juin!$A$1:$G$27,2,0)="abs",0,VLOOKUP($A12,Juin!$A$1:$G$27,2,0))</f>
        <v>0</v>
      </c>
      <c r="N12" s="11" t="n">
        <f aca="false">VLOOKUP($A12,Juillet!$A$1:$G$27,5,0)</f>
        <v>0</v>
      </c>
      <c r="O12" s="11" t="n">
        <f aca="false">IF(VLOOKUP($A12,Juillet!$A$1:$G$27,2,0)="abs",0,VLOOKUP($A12,Juillet!$A$1:$G$27,2,0))</f>
        <v>0</v>
      </c>
      <c r="P12" s="11" t="n">
        <f aca="false">VLOOKUP($A12,Aout!$A$1:$G$27,5,0)</f>
        <v>0</v>
      </c>
      <c r="Q12" s="11" t="n">
        <f aca="false">IF(VLOOKUP($A12,Aout!$A$1:$G$27,2,0)="abs",0,VLOOKUP($A12,Aout!$A$1:$G$27,2,0))</f>
        <v>0</v>
      </c>
      <c r="R12" s="11" t="n">
        <f aca="false">VLOOKUP($A12,Septembre!$A$1:$G$27,5,0)</f>
        <v>0</v>
      </c>
      <c r="S12" s="11" t="n">
        <f aca="false">IF(VLOOKUP($A12,Septembre!$A$1:$G$27,2,0)="abs",0,VLOOKUP($A12,Septembre!$A$1:$G$27,2,0))</f>
        <v>0</v>
      </c>
      <c r="T12" s="11" t="n">
        <f aca="false">VLOOKUP($A12,Octobre!$A$1:$G$27,5,0)</f>
        <v>0</v>
      </c>
      <c r="U12" s="11" t="n">
        <f aca="false">IF(VLOOKUP($A12,Octobre!$A$1:$G$27,2,0)="abs",0,VLOOKUP($A12,Octobre!$A$1:$G$27,2,0))</f>
        <v>0</v>
      </c>
      <c r="V12" s="11" t="n">
        <f aca="false">VLOOKUP($A12,Novembre!$A$1:$G$27,5,0)</f>
        <v>0</v>
      </c>
      <c r="W12" s="11" t="n">
        <f aca="false">IF(VLOOKUP($A12,Novembre!$A$1:$G$27,2,0)="abs",0,VLOOKUP($A12,Novembre!$A$1:$G$27,2,0))</f>
        <v>0</v>
      </c>
      <c r="X12" s="11" t="n">
        <f aca="false">VLOOKUP($A12,Decembre!$A$1:$G$27,5,0)</f>
        <v>0</v>
      </c>
      <c r="Y12" s="11" t="n">
        <f aca="false">IF(VLOOKUP($A12,Decembre!$A$1:$G$27,2,0)="abs",0,VLOOKUP($A12,Decembre!$A$1:$G$27,2,0))</f>
        <v>0</v>
      </c>
      <c r="Z12" s="26" t="n">
        <f aca="false">B12+D12+F12+H12+J12+L12+N12+P12+R12+T12+X12</f>
        <v>0</v>
      </c>
      <c r="AA12" s="26" t="n">
        <f aca="false">C12+E12+G12+I12+K12+M12+O12+Q12+S12+U12+Y12</f>
        <v>0</v>
      </c>
      <c r="AB12" s="27" t="str">
        <f aca="false">IF(Z12=0,"",RANK(Z12,$Z$3:$Z$28,0))</f>
        <v/>
      </c>
      <c r="AC12" s="27" t="str">
        <f aca="false">IF(AA12=0,"",RANK(AA12,$AA$3:$AA$28,0))</f>
        <v/>
      </c>
    </row>
    <row r="13" customFormat="false" ht="15" hidden="false" customHeight="false" outlineLevel="0" collapsed="false">
      <c r="A13" s="10" t="s">
        <v>28</v>
      </c>
      <c r="B13" s="11" t="n">
        <f aca="false">VLOOKUP($A13,Janvier!$A$1:$G$27,5,0)</f>
        <v>304</v>
      </c>
      <c r="C13" s="11" t="n">
        <f aca="false">IF(VLOOKUP($A13,Janvier!$A$1:$G$27,2,0)="abs",0,VLOOKUP($A13,Janvier!$A$1:$G$27,2,0))</f>
        <v>3</v>
      </c>
      <c r="D13" s="11" t="n">
        <f aca="false">VLOOKUP($A13,'Février '!$A$1:$G$27,5,0)</f>
        <v>0</v>
      </c>
      <c r="E13" s="11" t="n">
        <f aca="false">IF(VLOOKUP($A13,'Février '!$A$1:$G$27,2,0)="abs",0,VLOOKUP($A13,'Février '!$A$1:$G$27,2,0))</f>
        <v>0</v>
      </c>
      <c r="F13" s="11" t="n">
        <f aca="false">VLOOKUP($A13,Mars!$A$1:$G$27,5,0)</f>
        <v>0</v>
      </c>
      <c r="G13" s="11" t="n">
        <f aca="false">IF(VLOOKUP($A13,Mars!$A$1:$G$27,2,0)="abs",0,VLOOKUP($A13,Mars!$A$1:$G$27,2,0))</f>
        <v>0</v>
      </c>
      <c r="H13" s="11" t="n">
        <f aca="false">VLOOKUP($A13,Avril!$A$1:$G$27,5,0)</f>
        <v>0</v>
      </c>
      <c r="I13" s="11" t="n">
        <f aca="false">IF(VLOOKUP($A13,Avril!$A$1:$G$27,2,0)="abs",0,VLOOKUP($A13,Avril!$A$1:$G$27,2,0))</f>
        <v>0</v>
      </c>
      <c r="J13" s="11" t="n">
        <f aca="false">VLOOKUP($A13,Mai!$A$1:$G$27,5,0)</f>
        <v>0</v>
      </c>
      <c r="K13" s="11" t="n">
        <f aca="false">IF(VLOOKUP($A13,Mai!$A$1:$G$27,2,0)="abs",0,VLOOKUP($A13,Mai!$A$1:$G$27,2,0))</f>
        <v>0</v>
      </c>
      <c r="L13" s="11" t="n">
        <f aca="false">VLOOKUP($A13,Juin!$A$1:$G$27,5,0)</f>
        <v>0</v>
      </c>
      <c r="M13" s="11" t="n">
        <f aca="false">IF(VLOOKUP($A13,Juin!$A$1:$G$27,2,0)="abs",0,VLOOKUP($A13,Juin!$A$1:$G$27,2,0))</f>
        <v>0</v>
      </c>
      <c r="N13" s="11" t="n">
        <f aca="false">VLOOKUP($A13,Juillet!$A$1:$G$27,5,0)</f>
        <v>0</v>
      </c>
      <c r="O13" s="11" t="n">
        <f aca="false">IF(VLOOKUP($A13,Juillet!$A$1:$G$27,2,0)="abs",0,VLOOKUP($A13,Juillet!$A$1:$G$27,2,0))</f>
        <v>0</v>
      </c>
      <c r="P13" s="11" t="n">
        <f aca="false">VLOOKUP($A13,Aout!$A$1:$G$27,5,0)</f>
        <v>0</v>
      </c>
      <c r="Q13" s="11" t="n">
        <f aca="false">IF(VLOOKUP($A13,Aout!$A$1:$G$27,2,0)="abs",0,VLOOKUP($A13,Aout!$A$1:$G$27,2,0))</f>
        <v>0</v>
      </c>
      <c r="R13" s="11" t="n">
        <f aca="false">VLOOKUP($A13,Septembre!$A$1:$G$27,5,0)</f>
        <v>0</v>
      </c>
      <c r="S13" s="11" t="n">
        <f aca="false">IF(VLOOKUP($A13,Septembre!$A$1:$G$27,2,0)="abs",0,VLOOKUP($A13,Septembre!$A$1:$G$27,2,0))</f>
        <v>0</v>
      </c>
      <c r="T13" s="11" t="n">
        <f aca="false">VLOOKUP($A13,Octobre!$A$1:$G$27,5,0)</f>
        <v>0</v>
      </c>
      <c r="U13" s="11" t="n">
        <f aca="false">IF(VLOOKUP($A13,Octobre!$A$1:$G$27,2,0)="abs",0,VLOOKUP($A13,Octobre!$A$1:$G$27,2,0))</f>
        <v>0</v>
      </c>
      <c r="V13" s="11" t="n">
        <f aca="false">VLOOKUP($A13,Novembre!$A$1:$G$27,5,0)</f>
        <v>0</v>
      </c>
      <c r="W13" s="11" t="n">
        <f aca="false">IF(VLOOKUP($A13,Novembre!$A$1:$G$27,2,0)="abs",0,VLOOKUP($A13,Novembre!$A$1:$G$27,2,0))</f>
        <v>0</v>
      </c>
      <c r="X13" s="11" t="n">
        <f aca="false">VLOOKUP($A13,Decembre!$A$1:$G$27,5,0)</f>
        <v>0</v>
      </c>
      <c r="Y13" s="11" t="n">
        <f aca="false">IF(VLOOKUP($A13,Decembre!$A$1:$G$27,2,0)="abs",0,VLOOKUP($A13,Decembre!$A$1:$G$27,2,0))</f>
        <v>0</v>
      </c>
      <c r="Z13" s="26" t="n">
        <f aca="false">B13+D13+F13+H13+J13+L13+N13+P13+R13+T13+X13</f>
        <v>304</v>
      </c>
      <c r="AA13" s="26" t="n">
        <f aca="false">C13+E13+G13+I13+K13+M13+O13+Q13+S13+U13+Y13</f>
        <v>3</v>
      </c>
      <c r="AB13" s="27" t="n">
        <f aca="false">IF(Z13=0,"",RANK(Z13,$Z$3:$Z$28,0))</f>
        <v>3</v>
      </c>
      <c r="AC13" s="27" t="n">
        <f aca="false">IF(AA13=0,"",RANK(AA13,$AA$3:$AA$28,0))</f>
        <v>2</v>
      </c>
    </row>
    <row r="14" customFormat="false" ht="15" hidden="false" customHeight="false" outlineLevel="0" collapsed="false">
      <c r="A14" s="10" t="s">
        <v>29</v>
      </c>
      <c r="B14" s="11" t="n">
        <f aca="false">VLOOKUP($A14,Janvier!$A$1:$G$27,5,0)</f>
        <v>0</v>
      </c>
      <c r="C14" s="11" t="n">
        <f aca="false">IF(VLOOKUP($A14,Janvier!$A$1:$G$27,2,0)="abs",0,VLOOKUP($A14,Janvier!$A$1:$G$27,2,0))</f>
        <v>0</v>
      </c>
      <c r="D14" s="11" t="n">
        <f aca="false">VLOOKUP($A14,'Février '!$A$1:$G$27,5,0)</f>
        <v>0</v>
      </c>
      <c r="E14" s="11" t="n">
        <f aca="false">IF(VLOOKUP($A14,'Février '!$A$1:$G$27,2,0)="abs",0,VLOOKUP($A14,'Février '!$A$1:$G$27,2,0))</f>
        <v>0</v>
      </c>
      <c r="F14" s="11" t="n">
        <f aca="false">VLOOKUP($A14,Mars!$A$1:$G$27,5,0)</f>
        <v>0</v>
      </c>
      <c r="G14" s="11" t="n">
        <f aca="false">IF(VLOOKUP($A14,Mars!$A$1:$G$27,2,0)="abs",0,VLOOKUP($A14,Mars!$A$1:$G$27,2,0))</f>
        <v>0</v>
      </c>
      <c r="H14" s="11" t="n">
        <f aca="false">VLOOKUP($A14,Avril!$A$1:$G$27,5,0)</f>
        <v>0</v>
      </c>
      <c r="I14" s="11" t="n">
        <f aca="false">IF(VLOOKUP($A14,Avril!$A$1:$G$27,2,0)="abs",0,VLOOKUP($A14,Avril!$A$1:$G$27,2,0))</f>
        <v>0</v>
      </c>
      <c r="J14" s="11" t="n">
        <f aca="false">VLOOKUP($A14,Mai!$A$1:$G$27,5,0)</f>
        <v>0</v>
      </c>
      <c r="K14" s="11" t="n">
        <f aca="false">IF(VLOOKUP($A14,Mai!$A$1:$G$27,2,0)="abs",0,VLOOKUP($A14,Mai!$A$1:$G$27,2,0))</f>
        <v>0</v>
      </c>
      <c r="L14" s="11" t="n">
        <f aca="false">VLOOKUP($A14,Juin!$A$1:$G$27,5,0)</f>
        <v>0</v>
      </c>
      <c r="M14" s="11" t="n">
        <f aca="false">IF(VLOOKUP($A14,Juin!$A$1:$G$27,2,0)="abs",0,VLOOKUP($A14,Juin!$A$1:$G$27,2,0))</f>
        <v>0</v>
      </c>
      <c r="N14" s="11" t="n">
        <f aca="false">VLOOKUP($A14,Juillet!$A$1:$G$27,5,0)</f>
        <v>0</v>
      </c>
      <c r="O14" s="11" t="n">
        <f aca="false">IF(VLOOKUP($A14,Juillet!$A$1:$G$27,2,0)="abs",0,VLOOKUP($A14,Juillet!$A$1:$G$27,2,0))</f>
        <v>0</v>
      </c>
      <c r="P14" s="11" t="n">
        <f aca="false">VLOOKUP($A14,Aout!$A$1:$G$27,5,0)</f>
        <v>0</v>
      </c>
      <c r="Q14" s="11" t="n">
        <f aca="false">IF(VLOOKUP($A14,Aout!$A$1:$G$27,2,0)="abs",0,VLOOKUP($A14,Aout!$A$1:$G$27,2,0))</f>
        <v>0</v>
      </c>
      <c r="R14" s="11" t="n">
        <f aca="false">VLOOKUP($A14,Septembre!$A$1:$G$27,5,0)</f>
        <v>0</v>
      </c>
      <c r="S14" s="11" t="n">
        <f aca="false">IF(VLOOKUP($A14,Septembre!$A$1:$G$27,2,0)="abs",0,VLOOKUP($A14,Septembre!$A$1:$G$27,2,0))</f>
        <v>0</v>
      </c>
      <c r="T14" s="11" t="n">
        <f aca="false">VLOOKUP($A14,Octobre!$A$1:$G$27,5,0)</f>
        <v>0</v>
      </c>
      <c r="U14" s="11" t="n">
        <f aca="false">IF(VLOOKUP($A14,Octobre!$A$1:$G$27,2,0)="abs",0,VLOOKUP($A14,Octobre!$A$1:$G$27,2,0))</f>
        <v>0</v>
      </c>
      <c r="V14" s="11" t="n">
        <f aca="false">VLOOKUP($A14,Novembre!$A$1:$G$27,5,0)</f>
        <v>0</v>
      </c>
      <c r="W14" s="11" t="n">
        <f aca="false">IF(VLOOKUP($A14,Novembre!$A$1:$G$27,2,0)="abs",0,VLOOKUP($A14,Novembre!$A$1:$G$27,2,0))</f>
        <v>0</v>
      </c>
      <c r="X14" s="11" t="n">
        <f aca="false">VLOOKUP($A14,Decembre!$A$1:$G$27,5,0)</f>
        <v>0</v>
      </c>
      <c r="Y14" s="11" t="n">
        <f aca="false">IF(VLOOKUP($A14,Decembre!$A$1:$G$27,2,0)="abs",0,VLOOKUP($A14,Decembre!$A$1:$G$27,2,0))</f>
        <v>0</v>
      </c>
      <c r="Z14" s="26" t="n">
        <f aca="false">B14+D14+F14+H14+J14+L14+N14+P14+R14+T14+X14</f>
        <v>0</v>
      </c>
      <c r="AA14" s="26" t="n">
        <f aca="false">C14+E14+G14+I14+K14+M14+O14+Q14+S14+U14+Y14</f>
        <v>0</v>
      </c>
      <c r="AB14" s="27" t="str">
        <f aca="false">IF(Z14=0,"",RANK(Z14,$Z$3:$Z$28,0))</f>
        <v/>
      </c>
      <c r="AC14" s="27" t="str">
        <f aca="false">IF(AA14=0,"",RANK(AA14,$AA$3:$AA$28,0))</f>
        <v/>
      </c>
    </row>
    <row r="15" customFormat="false" ht="15" hidden="false" customHeight="false" outlineLevel="0" collapsed="false">
      <c r="A15" s="10" t="s">
        <v>30</v>
      </c>
      <c r="B15" s="11" t="n">
        <f aca="false">VLOOKUP($A15,Janvier!$A$1:$G$27,5,0)</f>
        <v>174</v>
      </c>
      <c r="C15" s="11" t="n">
        <f aca="false">IF(VLOOKUP($A15,Janvier!$A$1:$G$27,2,0)="abs",0,VLOOKUP($A15,Janvier!$A$1:$G$27,2,0))</f>
        <v>1</v>
      </c>
      <c r="D15" s="11" t="n">
        <f aca="false">VLOOKUP($A15,'Février '!$A$1:$G$27,5,0)</f>
        <v>0</v>
      </c>
      <c r="E15" s="11" t="n">
        <f aca="false">IF(VLOOKUP($A15,'Février '!$A$1:$G$27,2,0)="abs",0,VLOOKUP($A15,'Février '!$A$1:$G$27,2,0))</f>
        <v>0</v>
      </c>
      <c r="F15" s="11" t="n">
        <f aca="false">VLOOKUP($A15,Mars!$A$1:$G$27,5,0)</f>
        <v>0</v>
      </c>
      <c r="G15" s="11" t="n">
        <f aca="false">IF(VLOOKUP($A15,Mars!$A$1:$G$27,2,0)="abs",0,VLOOKUP($A15,Mars!$A$1:$G$27,2,0))</f>
        <v>0</v>
      </c>
      <c r="H15" s="11" t="n">
        <f aca="false">VLOOKUP($A15,Avril!$A$1:$G$27,5,0)</f>
        <v>0</v>
      </c>
      <c r="I15" s="11" t="n">
        <f aca="false">IF(VLOOKUP($A15,Avril!$A$1:$G$27,2,0)="abs",0,VLOOKUP($A15,Avril!$A$1:$G$27,2,0))</f>
        <v>0</v>
      </c>
      <c r="J15" s="11" t="n">
        <f aca="false">VLOOKUP($A15,Mai!$A$1:$G$27,5,0)</f>
        <v>0</v>
      </c>
      <c r="K15" s="11" t="n">
        <f aca="false">IF(VLOOKUP($A15,Mai!$A$1:$G$27,2,0)="abs",0,VLOOKUP($A15,Mai!$A$1:$G$27,2,0))</f>
        <v>0</v>
      </c>
      <c r="L15" s="11" t="n">
        <f aca="false">VLOOKUP($A15,Juin!$A$1:$G$27,5,0)</f>
        <v>0</v>
      </c>
      <c r="M15" s="11" t="n">
        <f aca="false">IF(VLOOKUP($A15,Juin!$A$1:$G$27,2,0)="abs",0,VLOOKUP($A15,Juin!$A$1:$G$27,2,0))</f>
        <v>0</v>
      </c>
      <c r="N15" s="11" t="n">
        <f aca="false">VLOOKUP($A15,Juillet!$A$1:$G$27,5,0)</f>
        <v>0</v>
      </c>
      <c r="O15" s="11" t="n">
        <f aca="false">IF(VLOOKUP($A15,Juillet!$A$1:$G$27,2,0)="abs",0,VLOOKUP($A15,Juillet!$A$1:$G$27,2,0))</f>
        <v>0</v>
      </c>
      <c r="P15" s="11" t="n">
        <f aca="false">VLOOKUP($A15,Aout!$A$1:$G$27,5,0)</f>
        <v>0</v>
      </c>
      <c r="Q15" s="11" t="n">
        <f aca="false">IF(VLOOKUP($A15,Aout!$A$1:$G$27,2,0)="abs",0,VLOOKUP($A15,Aout!$A$1:$G$27,2,0))</f>
        <v>0</v>
      </c>
      <c r="R15" s="11" t="n">
        <f aca="false">VLOOKUP($A15,Septembre!$A$1:$G$27,5,0)</f>
        <v>0</v>
      </c>
      <c r="S15" s="11" t="n">
        <f aca="false">IF(VLOOKUP($A15,Septembre!$A$1:$G$27,2,0)="abs",0,VLOOKUP($A15,Septembre!$A$1:$G$27,2,0))</f>
        <v>0</v>
      </c>
      <c r="T15" s="11" t="n">
        <f aca="false">VLOOKUP($A15,Octobre!$A$1:$G$27,5,0)</f>
        <v>0</v>
      </c>
      <c r="U15" s="11" t="n">
        <f aca="false">IF(VLOOKUP($A15,Octobre!$A$1:$G$27,2,0)="abs",0,VLOOKUP($A15,Octobre!$A$1:$G$27,2,0))</f>
        <v>0</v>
      </c>
      <c r="V15" s="11" t="n">
        <f aca="false">VLOOKUP($A15,Novembre!$A$1:$G$27,5,0)</f>
        <v>0</v>
      </c>
      <c r="W15" s="11" t="n">
        <f aca="false">IF(VLOOKUP($A15,Novembre!$A$1:$G$27,2,0)="abs",0,VLOOKUP($A15,Novembre!$A$1:$G$27,2,0))</f>
        <v>0</v>
      </c>
      <c r="X15" s="11" t="n">
        <f aca="false">VLOOKUP($A15,Decembre!$A$1:$G$27,5,0)</f>
        <v>0</v>
      </c>
      <c r="Y15" s="11" t="n">
        <f aca="false">IF(VLOOKUP($A15,Decembre!$A$1:$G$27,2,0)="abs",0,VLOOKUP($A15,Decembre!$A$1:$G$27,2,0))</f>
        <v>0</v>
      </c>
      <c r="Z15" s="26" t="n">
        <f aca="false">B15+D15+F15+H15+J15+L15+N15+P15+R15+T15+X15</f>
        <v>174</v>
      </c>
      <c r="AA15" s="26" t="n">
        <f aca="false">C15+E15+G15+I15+K15+M15+O15+Q15+S15+U15+Y15</f>
        <v>1</v>
      </c>
      <c r="AB15" s="27" t="n">
        <f aca="false">IF(Z15=0,"",RANK(Z15,$Z$3:$Z$28,0))</f>
        <v>6</v>
      </c>
      <c r="AC15" s="27" t="n">
        <f aca="false">IF(AA15=0,"",RANK(AA15,$AA$3:$AA$28,0))</f>
        <v>6</v>
      </c>
    </row>
    <row r="16" customFormat="false" ht="15" hidden="false" customHeight="false" outlineLevel="0" collapsed="false">
      <c r="A16" s="10" t="s">
        <v>31</v>
      </c>
      <c r="B16" s="11" t="n">
        <f aca="false">VLOOKUP($A16,Janvier!$A$1:$G$27,5,0)</f>
        <v>0</v>
      </c>
      <c r="C16" s="11" t="n">
        <f aca="false">IF(VLOOKUP($A16,Janvier!$A$1:$G$27,2,0)="abs",0,VLOOKUP($A16,Janvier!$A$1:$G$27,2,0))</f>
        <v>0</v>
      </c>
      <c r="D16" s="11" t="n">
        <f aca="false">VLOOKUP($A16,'Février '!$A$1:$G$27,5,0)</f>
        <v>0</v>
      </c>
      <c r="E16" s="11" t="n">
        <f aca="false">IF(VLOOKUP($A16,'Février '!$A$1:$G$27,2,0)="abs",0,VLOOKUP($A16,'Février '!$A$1:$G$27,2,0))</f>
        <v>0</v>
      </c>
      <c r="F16" s="11" t="n">
        <f aca="false">VLOOKUP($A16,Mars!$A$1:$G$27,5,0)</f>
        <v>0</v>
      </c>
      <c r="G16" s="11" t="n">
        <f aca="false">IF(VLOOKUP($A16,Mars!$A$1:$G$27,2,0)="abs",0,VLOOKUP($A16,Mars!$A$1:$G$27,2,0))</f>
        <v>0</v>
      </c>
      <c r="H16" s="11" t="n">
        <f aca="false">VLOOKUP($A16,Avril!$A$1:$G$27,5,0)</f>
        <v>0</v>
      </c>
      <c r="I16" s="11" t="n">
        <f aca="false">IF(VLOOKUP($A16,Avril!$A$1:$G$27,2,0)="abs",0,VLOOKUP($A16,Avril!$A$1:$G$27,2,0))</f>
        <v>0</v>
      </c>
      <c r="J16" s="11" t="n">
        <f aca="false">VLOOKUP($A16,Mai!$A$1:$G$27,5,0)</f>
        <v>0</v>
      </c>
      <c r="K16" s="11" t="n">
        <f aca="false">IF(VLOOKUP($A16,Mai!$A$1:$G$27,2,0)="abs",0,VLOOKUP($A16,Mai!$A$1:$G$27,2,0))</f>
        <v>0</v>
      </c>
      <c r="L16" s="11" t="n">
        <f aca="false">VLOOKUP($A16,Juin!$A$1:$G$27,5,0)</f>
        <v>0</v>
      </c>
      <c r="M16" s="11" t="n">
        <f aca="false">IF(VLOOKUP($A16,Juin!$A$1:$G$27,2,0)="abs",0,VLOOKUP($A16,Juin!$A$1:$G$27,2,0))</f>
        <v>0</v>
      </c>
      <c r="N16" s="11" t="n">
        <f aca="false">VLOOKUP($A16,Juillet!$A$1:$G$27,5,0)</f>
        <v>0</v>
      </c>
      <c r="O16" s="11" t="n">
        <f aca="false">IF(VLOOKUP($A16,Juillet!$A$1:$G$27,2,0)="abs",0,VLOOKUP($A16,Juillet!$A$1:$G$27,2,0))</f>
        <v>0</v>
      </c>
      <c r="P16" s="11" t="n">
        <f aca="false">VLOOKUP($A16,Aout!$A$1:$G$27,5,0)</f>
        <v>0</v>
      </c>
      <c r="Q16" s="11" t="n">
        <f aca="false">IF(VLOOKUP($A16,Aout!$A$1:$G$27,2,0)="abs",0,VLOOKUP($A16,Aout!$A$1:$G$27,2,0))</f>
        <v>0</v>
      </c>
      <c r="R16" s="11" t="n">
        <f aca="false">VLOOKUP($A16,Septembre!$A$1:$G$27,5,0)</f>
        <v>0</v>
      </c>
      <c r="S16" s="11" t="n">
        <f aca="false">IF(VLOOKUP($A16,Septembre!$A$1:$G$27,2,0)="abs",0,VLOOKUP($A16,Septembre!$A$1:$G$27,2,0))</f>
        <v>0</v>
      </c>
      <c r="T16" s="11" t="n">
        <f aca="false">VLOOKUP($A16,Octobre!$A$1:$G$27,5,0)</f>
        <v>0</v>
      </c>
      <c r="U16" s="11" t="n">
        <f aca="false">IF(VLOOKUP($A16,Octobre!$A$1:$G$27,2,0)="abs",0,VLOOKUP($A16,Octobre!$A$1:$G$27,2,0))</f>
        <v>0</v>
      </c>
      <c r="V16" s="11" t="n">
        <f aca="false">VLOOKUP($A16,Novembre!$A$1:$G$27,5,0)</f>
        <v>0</v>
      </c>
      <c r="W16" s="11" t="n">
        <f aca="false">IF(VLOOKUP($A16,Novembre!$A$1:$G$27,2,0)="abs",0,VLOOKUP($A16,Novembre!$A$1:$G$27,2,0))</f>
        <v>0</v>
      </c>
      <c r="X16" s="11" t="n">
        <f aca="false">VLOOKUP($A16,Decembre!$A$1:$G$27,5,0)</f>
        <v>0</v>
      </c>
      <c r="Y16" s="11" t="n">
        <f aca="false">IF(VLOOKUP($A16,Decembre!$A$1:$G$27,2,0)="abs",0,VLOOKUP($A16,Decembre!$A$1:$G$27,2,0))</f>
        <v>0</v>
      </c>
      <c r="Z16" s="26" t="n">
        <f aca="false">B16+D16+F16+H16+J16+L16+N16+P16+R16+T16+X16</f>
        <v>0</v>
      </c>
      <c r="AA16" s="26" t="n">
        <f aca="false">C16+E16+G16+I16+K16+M16+O16+Q16+S16+U16+Y16</f>
        <v>0</v>
      </c>
      <c r="AB16" s="27" t="str">
        <f aca="false">IF(Z16=0,"",RANK(Z16,$Z$3:$Z$28,0))</f>
        <v/>
      </c>
      <c r="AC16" s="27" t="str">
        <f aca="false">IF(AA16=0,"",RANK(AA16,$AA$3:$AA$28,0))</f>
        <v/>
      </c>
    </row>
    <row r="17" customFormat="false" ht="15" hidden="false" customHeight="false" outlineLevel="0" collapsed="false">
      <c r="A17" s="10" t="s">
        <v>32</v>
      </c>
      <c r="B17" s="11" t="n">
        <f aca="false">VLOOKUP($A17,Janvier!$A$1:$G$27,5,0)</f>
        <v>71</v>
      </c>
      <c r="C17" s="11" t="n">
        <f aca="false">IF(VLOOKUP($A17,Janvier!$A$1:$G$27,2,0)="abs",0,VLOOKUP($A17,Janvier!$A$1:$G$27,2,0))</f>
        <v>1</v>
      </c>
      <c r="D17" s="11" t="n">
        <f aca="false">VLOOKUP($A17,'Février '!$A$1:$G$27,5,0)</f>
        <v>0</v>
      </c>
      <c r="E17" s="11" t="n">
        <f aca="false">IF(VLOOKUP($A17,'Février '!$A$1:$G$27,2,0)="abs",0,VLOOKUP($A17,'Février '!$A$1:$G$27,2,0))</f>
        <v>0</v>
      </c>
      <c r="F17" s="11" t="n">
        <f aca="false">VLOOKUP($A17,Mars!$A$1:$G$27,5,0)</f>
        <v>0</v>
      </c>
      <c r="G17" s="11" t="n">
        <f aca="false">IF(VLOOKUP($A17,Mars!$A$1:$G$27,2,0)="abs",0,VLOOKUP($A17,Mars!$A$1:$G$27,2,0))</f>
        <v>0</v>
      </c>
      <c r="H17" s="11" t="n">
        <f aca="false">VLOOKUP($A17,Avril!$A$1:$G$27,5,0)</f>
        <v>0</v>
      </c>
      <c r="I17" s="11" t="n">
        <f aca="false">IF(VLOOKUP($A17,Avril!$A$1:$G$27,2,0)="abs",0,VLOOKUP($A17,Avril!$A$1:$G$27,2,0))</f>
        <v>0</v>
      </c>
      <c r="J17" s="11" t="n">
        <f aca="false">VLOOKUP($A17,Mai!$A$1:$G$27,5,0)</f>
        <v>0</v>
      </c>
      <c r="K17" s="11" t="n">
        <f aca="false">IF(VLOOKUP($A17,Mai!$A$1:$G$27,2,0)="abs",0,VLOOKUP($A17,Mai!$A$1:$G$27,2,0))</f>
        <v>0</v>
      </c>
      <c r="L17" s="11" t="n">
        <f aca="false">VLOOKUP($A17,Juin!$A$1:$G$27,5,0)</f>
        <v>0</v>
      </c>
      <c r="M17" s="11" t="n">
        <f aca="false">IF(VLOOKUP($A17,Juin!$A$1:$G$27,2,0)="abs",0,VLOOKUP($A17,Juin!$A$1:$G$27,2,0))</f>
        <v>0</v>
      </c>
      <c r="N17" s="11" t="n">
        <f aca="false">VLOOKUP($A17,Juillet!$A$1:$G$27,5,0)</f>
        <v>0</v>
      </c>
      <c r="O17" s="11" t="n">
        <f aca="false">IF(VLOOKUP($A17,Juillet!$A$1:$G$27,2,0)="abs",0,VLOOKUP($A17,Juillet!$A$1:$G$27,2,0))</f>
        <v>0</v>
      </c>
      <c r="P17" s="11" t="n">
        <f aca="false">VLOOKUP($A17,Aout!$A$1:$G$27,5,0)</f>
        <v>0</v>
      </c>
      <c r="Q17" s="11" t="n">
        <f aca="false">IF(VLOOKUP($A17,Aout!$A$1:$G$27,2,0)="abs",0,VLOOKUP($A17,Aout!$A$1:$G$27,2,0))</f>
        <v>0</v>
      </c>
      <c r="R17" s="11" t="n">
        <f aca="false">VLOOKUP($A17,Septembre!$A$1:$G$27,5,0)</f>
        <v>0</v>
      </c>
      <c r="S17" s="11" t="n">
        <f aca="false">IF(VLOOKUP($A17,Septembre!$A$1:$G$27,2,0)="abs",0,VLOOKUP($A17,Septembre!$A$1:$G$27,2,0))</f>
        <v>0</v>
      </c>
      <c r="T17" s="11" t="n">
        <f aca="false">VLOOKUP($A17,Octobre!$A$1:$G$27,5,0)</f>
        <v>0</v>
      </c>
      <c r="U17" s="11" t="n">
        <f aca="false">IF(VLOOKUP($A17,Octobre!$A$1:$G$27,2,0)="abs",0,VLOOKUP($A17,Octobre!$A$1:$G$27,2,0))</f>
        <v>0</v>
      </c>
      <c r="V17" s="11" t="n">
        <f aca="false">VLOOKUP($A17,Novembre!$A$1:$G$27,5,0)</f>
        <v>0</v>
      </c>
      <c r="W17" s="11" t="n">
        <f aca="false">IF(VLOOKUP($A17,Novembre!$A$1:$G$27,2,0)="abs",0,VLOOKUP($A17,Novembre!$A$1:$G$27,2,0))</f>
        <v>0</v>
      </c>
      <c r="X17" s="11" t="n">
        <f aca="false">VLOOKUP($A17,Decembre!$A$1:$G$27,5,0)</f>
        <v>0</v>
      </c>
      <c r="Y17" s="11" t="n">
        <f aca="false">IF(VLOOKUP($A17,Decembre!$A$1:$G$27,2,0)="abs",0,VLOOKUP($A17,Decembre!$A$1:$G$27,2,0))</f>
        <v>0</v>
      </c>
      <c r="Z17" s="28" t="n">
        <f aca="false">B17+D17+F17+H17+J17+L17+N17+P17+R17+T17+X17</f>
        <v>71</v>
      </c>
      <c r="AA17" s="28" t="n">
        <f aca="false">C17+E17+G17+I17+K17+M17+O17+Q17+S17+U17+Y17</f>
        <v>1</v>
      </c>
      <c r="AB17" s="27" t="n">
        <f aca="false">IF(Z17=0,"",RANK(Z17,$Z$3:$Z$28,0))</f>
        <v>9</v>
      </c>
      <c r="AC17" s="27" t="n">
        <f aca="false">IF(AA17=0,"",RANK(AA17,$AA$3:$AA$28,0))</f>
        <v>6</v>
      </c>
    </row>
    <row r="18" customFormat="false" ht="15" hidden="false" customHeight="false" outlineLevel="0" collapsed="false">
      <c r="A18" s="10" t="s">
        <v>33</v>
      </c>
      <c r="B18" s="11" t="n">
        <f aca="false">VLOOKUP($A18,Janvier!$A$1:$G$27,5,0)</f>
        <v>179</v>
      </c>
      <c r="C18" s="11" t="n">
        <f aca="false">IF(VLOOKUP($A18,Janvier!$A$1:$G$27,2,0)="abs",0,VLOOKUP($A18,Janvier!$A$1:$G$27,2,0))</f>
        <v>2</v>
      </c>
      <c r="D18" s="11" t="n">
        <f aca="false">VLOOKUP($A18,'Février '!$A$1:$G$27,5,0)</f>
        <v>0</v>
      </c>
      <c r="E18" s="11" t="n">
        <f aca="false">IF(VLOOKUP($A18,'Février '!$A$1:$G$27,2,0)="abs",0,VLOOKUP($A18,'Février '!$A$1:$G$27,2,0))</f>
        <v>0</v>
      </c>
      <c r="F18" s="11" t="n">
        <f aca="false">VLOOKUP($A18,Mars!$A$1:$G$27,5,0)</f>
        <v>0</v>
      </c>
      <c r="G18" s="11" t="n">
        <f aca="false">IF(VLOOKUP($A18,Mars!$A$1:$G$27,2,0)="abs",0,VLOOKUP($A18,Mars!$A$1:$G$27,2,0))</f>
        <v>0</v>
      </c>
      <c r="H18" s="11" t="n">
        <f aca="false">VLOOKUP($A18,Avril!$A$1:$G$27,5,0)</f>
        <v>0</v>
      </c>
      <c r="I18" s="11" t="n">
        <f aca="false">IF(VLOOKUP($A18,Avril!$A$1:$G$27,2,0)="abs",0,VLOOKUP($A18,Avril!$A$1:$G$27,2,0))</f>
        <v>0</v>
      </c>
      <c r="J18" s="11" t="n">
        <f aca="false">VLOOKUP($A18,Mai!$A$1:$G$27,5,0)</f>
        <v>0</v>
      </c>
      <c r="K18" s="11" t="n">
        <f aca="false">IF(VLOOKUP($A18,Mai!$A$1:$G$27,2,0)="abs",0,VLOOKUP($A18,Mai!$A$1:$G$27,2,0))</f>
        <v>0</v>
      </c>
      <c r="L18" s="11" t="n">
        <f aca="false">VLOOKUP($A18,Juin!$A$1:$G$27,5,0)</f>
        <v>0</v>
      </c>
      <c r="M18" s="11" t="n">
        <f aca="false">IF(VLOOKUP($A18,Juin!$A$1:$G$27,2,0)="abs",0,VLOOKUP($A18,Juin!$A$1:$G$27,2,0))</f>
        <v>0</v>
      </c>
      <c r="N18" s="11" t="n">
        <f aca="false">VLOOKUP($A18,Juillet!$A$1:$G$27,5,0)</f>
        <v>0</v>
      </c>
      <c r="O18" s="11" t="n">
        <f aca="false">IF(VLOOKUP($A18,Juillet!$A$1:$G$27,2,0)="abs",0,VLOOKUP($A18,Juillet!$A$1:$G$27,2,0))</f>
        <v>0</v>
      </c>
      <c r="P18" s="11" t="n">
        <f aca="false">VLOOKUP($A18,Aout!$A$1:$G$27,5,0)</f>
        <v>0</v>
      </c>
      <c r="Q18" s="11" t="n">
        <f aca="false">IF(VLOOKUP($A18,Aout!$A$1:$G$27,2,0)="abs",0,VLOOKUP($A18,Aout!$A$1:$G$27,2,0))</f>
        <v>0</v>
      </c>
      <c r="R18" s="11" t="n">
        <f aca="false">VLOOKUP($A18,Septembre!$A$1:$G$27,5,0)</f>
        <v>0</v>
      </c>
      <c r="S18" s="11" t="n">
        <f aca="false">IF(VLOOKUP($A18,Septembre!$A$1:$G$27,2,0)="abs",0,VLOOKUP($A18,Septembre!$A$1:$G$27,2,0))</f>
        <v>0</v>
      </c>
      <c r="T18" s="11" t="n">
        <f aca="false">VLOOKUP($A18,Octobre!$A$1:$G$27,5,0)</f>
        <v>0</v>
      </c>
      <c r="U18" s="11" t="n">
        <f aca="false">IF(VLOOKUP($A18,Octobre!$A$1:$G$27,2,0)="abs",0,VLOOKUP($A18,Octobre!$A$1:$G$27,2,0))</f>
        <v>0</v>
      </c>
      <c r="V18" s="11" t="n">
        <f aca="false">VLOOKUP($A18,Novembre!$A$1:$G$27,5,0)</f>
        <v>0</v>
      </c>
      <c r="W18" s="11" t="n">
        <f aca="false">IF(VLOOKUP($A18,Novembre!$A$1:$G$27,2,0)="abs",0,VLOOKUP($A18,Novembre!$A$1:$G$27,2,0))</f>
        <v>0</v>
      </c>
      <c r="X18" s="11" t="n">
        <f aca="false">VLOOKUP($A18,Decembre!$A$1:$G$27,5,0)</f>
        <v>0</v>
      </c>
      <c r="Y18" s="11" t="n">
        <f aca="false">IF(VLOOKUP($A18,Decembre!$A$1:$G$27,2,0)="abs",0,VLOOKUP($A18,Decembre!$A$1:$G$27,2,0))</f>
        <v>0</v>
      </c>
      <c r="Z18" s="28" t="n">
        <f aca="false">B18+D18+F18+H18+J18+L18+N18+P18+R18+T18+X18</f>
        <v>179</v>
      </c>
      <c r="AA18" s="28" t="n">
        <f aca="false">C18+E18+G18+I18+K18+M18+O18+Q18+S18+U18+Y18</f>
        <v>2</v>
      </c>
      <c r="AB18" s="27" t="n">
        <f aca="false">IF(Z18=0,"",RANK(Z18,$Z$3:$Z$28,0))</f>
        <v>5</v>
      </c>
      <c r="AC18" s="27" t="n">
        <f aca="false">IF(AA18=0,"",RANK(AA18,$AA$3:$AA$28,0))</f>
        <v>5</v>
      </c>
    </row>
    <row r="19" customFormat="false" ht="15" hidden="false" customHeight="false" outlineLevel="0" collapsed="false">
      <c r="A19" s="10" t="s">
        <v>34</v>
      </c>
      <c r="B19" s="11" t="n">
        <f aca="false">VLOOKUP($A19,Janvier!$A$1:$G$27,5,0)</f>
        <v>0</v>
      </c>
      <c r="C19" s="11" t="n">
        <f aca="false">IF(VLOOKUP($A19,Janvier!$A$1:$G$27,2,0)="abs",0,VLOOKUP($A19,Janvier!$A$1:$G$27,2,0))</f>
        <v>0</v>
      </c>
      <c r="D19" s="11" t="n">
        <f aca="false">VLOOKUP($A19,'Février '!$A$1:$G$27,5,0)</f>
        <v>0</v>
      </c>
      <c r="E19" s="11" t="n">
        <f aca="false">IF(VLOOKUP($A19,'Février '!$A$1:$G$27,2,0)="abs",0,VLOOKUP($A19,'Février '!$A$1:$G$27,2,0))</f>
        <v>0</v>
      </c>
      <c r="F19" s="11" t="n">
        <f aca="false">VLOOKUP($A19,Mars!$A$1:$G$27,5,0)</f>
        <v>0</v>
      </c>
      <c r="G19" s="11" t="n">
        <f aca="false">IF(VLOOKUP($A19,Mars!$A$1:$G$27,2,0)="abs",0,VLOOKUP($A19,Mars!$A$1:$G$27,2,0))</f>
        <v>0</v>
      </c>
      <c r="H19" s="11" t="n">
        <f aca="false">VLOOKUP($A19,Avril!$A$1:$G$27,5,0)</f>
        <v>0</v>
      </c>
      <c r="I19" s="11" t="n">
        <f aca="false">IF(VLOOKUP($A19,Avril!$A$1:$G$27,2,0)="abs",0,VLOOKUP($A19,Avril!$A$1:$G$27,2,0))</f>
        <v>0</v>
      </c>
      <c r="J19" s="11" t="n">
        <f aca="false">VLOOKUP($A19,Mai!$A$1:$G$27,5,0)</f>
        <v>0</v>
      </c>
      <c r="K19" s="11" t="n">
        <f aca="false">IF(VLOOKUP($A19,Mai!$A$1:$G$27,2,0)="abs",0,VLOOKUP($A19,Mai!$A$1:$G$27,2,0))</f>
        <v>0</v>
      </c>
      <c r="L19" s="11" t="n">
        <f aca="false">VLOOKUP($A19,Juin!$A$1:$G$27,5,0)</f>
        <v>0</v>
      </c>
      <c r="M19" s="11" t="n">
        <f aca="false">IF(VLOOKUP($A19,Juin!$A$1:$G$27,2,0)="abs",0,VLOOKUP($A19,Juin!$A$1:$G$27,2,0))</f>
        <v>0</v>
      </c>
      <c r="N19" s="11" t="n">
        <f aca="false">VLOOKUP($A19,Juillet!$A$1:$G$27,5,0)</f>
        <v>0</v>
      </c>
      <c r="O19" s="11" t="n">
        <f aca="false">IF(VLOOKUP($A19,Juillet!$A$1:$G$27,2,0)="abs",0,VLOOKUP($A19,Juillet!$A$1:$G$27,2,0))</f>
        <v>0</v>
      </c>
      <c r="P19" s="11" t="n">
        <f aca="false">VLOOKUP($A19,Aout!$A$1:$G$27,5,0)</f>
        <v>0</v>
      </c>
      <c r="Q19" s="11" t="n">
        <f aca="false">IF(VLOOKUP($A19,Aout!$A$1:$G$27,2,0)="abs",0,VLOOKUP($A19,Aout!$A$1:$G$27,2,0))</f>
        <v>0</v>
      </c>
      <c r="R19" s="11" t="n">
        <f aca="false">VLOOKUP($A19,Septembre!$A$1:$G$27,5,0)</f>
        <v>0</v>
      </c>
      <c r="S19" s="11" t="n">
        <f aca="false">IF(VLOOKUP($A19,Septembre!$A$1:$G$27,2,0)="abs",0,VLOOKUP($A19,Septembre!$A$1:$G$27,2,0))</f>
        <v>0</v>
      </c>
      <c r="T19" s="11" t="n">
        <f aca="false">VLOOKUP($A19,Octobre!$A$1:$G$27,5,0)</f>
        <v>0</v>
      </c>
      <c r="U19" s="11" t="n">
        <f aca="false">IF(VLOOKUP($A19,Octobre!$A$1:$G$27,2,0)="abs",0,VLOOKUP($A19,Octobre!$A$1:$G$27,2,0))</f>
        <v>0</v>
      </c>
      <c r="V19" s="11" t="n">
        <f aca="false">VLOOKUP($A19,Novembre!$A$1:$G$27,5,0)</f>
        <v>0</v>
      </c>
      <c r="W19" s="11" t="n">
        <f aca="false">IF(VLOOKUP($A19,Novembre!$A$1:$G$27,2,0)="abs",0,VLOOKUP($A19,Novembre!$A$1:$G$27,2,0))</f>
        <v>0</v>
      </c>
      <c r="X19" s="11" t="n">
        <f aca="false">VLOOKUP($A19,Decembre!$A$1:$G$27,5,0)</f>
        <v>0</v>
      </c>
      <c r="Y19" s="11" t="n">
        <f aca="false">IF(VLOOKUP($A19,Decembre!$A$1:$G$27,2,0)="abs",0,VLOOKUP($A19,Decembre!$A$1:$G$27,2,0))</f>
        <v>0</v>
      </c>
      <c r="Z19" s="28" t="n">
        <f aca="false">B19+D19+F19+H19+J19+L19+N19+P19+R19+T19+X19</f>
        <v>0</v>
      </c>
      <c r="AA19" s="28" t="n">
        <f aca="false">C19+E19+G19+I19+K19+M19+O19+Q19+S19+U19+Y19</f>
        <v>0</v>
      </c>
      <c r="AB19" s="27" t="str">
        <f aca="false">IF(Z19=0,"",RANK(Z19,$Z$3:$Z$28,0))</f>
        <v/>
      </c>
      <c r="AC19" s="27" t="str">
        <f aca="false">IF(AA19=0,"",RANK(AA19,$AA$3:$AA$28,0))</f>
        <v/>
      </c>
    </row>
    <row r="20" customFormat="false" ht="15" hidden="false" customHeight="false" outlineLevel="0" collapsed="false">
      <c r="A20" s="10" t="s">
        <v>35</v>
      </c>
      <c r="B20" s="11" t="n">
        <f aca="false">VLOOKUP($A20,Janvier!$A$1:$G$27,5,0)</f>
        <v>0</v>
      </c>
      <c r="C20" s="11" t="n">
        <f aca="false">IF(VLOOKUP($A20,Janvier!$A$1:$G$27,2,0)="abs",0,VLOOKUP($A20,Janvier!$A$1:$G$27,2,0))</f>
        <v>0</v>
      </c>
      <c r="D20" s="11" t="n">
        <f aca="false">VLOOKUP($A20,'Février '!$A$1:$G$27,5,0)</f>
        <v>0</v>
      </c>
      <c r="E20" s="11" t="n">
        <f aca="false">IF(VLOOKUP($A20,'Février '!$A$1:$G$27,2,0)="abs",0,VLOOKUP($A20,'Février '!$A$1:$G$27,2,0))</f>
        <v>0</v>
      </c>
      <c r="F20" s="11" t="n">
        <f aca="false">VLOOKUP($A20,Mars!$A$1:$G$27,5,0)</f>
        <v>0</v>
      </c>
      <c r="G20" s="11" t="n">
        <f aca="false">IF(VLOOKUP($A20,Mars!$A$1:$G$27,2,0)="abs",0,VLOOKUP($A20,Mars!$A$1:$G$27,2,0))</f>
        <v>0</v>
      </c>
      <c r="H20" s="11" t="n">
        <f aca="false">VLOOKUP($A20,Avril!$A$1:$G$27,5,0)</f>
        <v>0</v>
      </c>
      <c r="I20" s="11" t="n">
        <f aca="false">IF(VLOOKUP($A20,Avril!$A$1:$G$27,2,0)="abs",0,VLOOKUP($A20,Avril!$A$1:$G$27,2,0))</f>
        <v>0</v>
      </c>
      <c r="J20" s="11" t="n">
        <f aca="false">VLOOKUP($A20,Mai!$A$1:$G$27,5,0)</f>
        <v>0</v>
      </c>
      <c r="K20" s="11" t="n">
        <f aca="false">IF(VLOOKUP($A20,Mai!$A$1:$G$27,2,0)="abs",0,VLOOKUP($A20,Mai!$A$1:$G$27,2,0))</f>
        <v>0</v>
      </c>
      <c r="L20" s="11" t="n">
        <f aca="false">VLOOKUP($A20,Juin!$A$1:$G$27,5,0)</f>
        <v>0</v>
      </c>
      <c r="M20" s="11" t="n">
        <f aca="false">IF(VLOOKUP($A20,Juin!$A$1:$G$27,2,0)="abs",0,VLOOKUP($A20,Juin!$A$1:$G$27,2,0))</f>
        <v>0</v>
      </c>
      <c r="N20" s="11" t="n">
        <f aca="false">VLOOKUP($A20,Juillet!$A$1:$G$27,5,0)</f>
        <v>0</v>
      </c>
      <c r="O20" s="11" t="n">
        <f aca="false">IF(VLOOKUP($A20,Juillet!$A$1:$G$27,2,0)="abs",0,VLOOKUP($A20,Juillet!$A$1:$G$27,2,0))</f>
        <v>0</v>
      </c>
      <c r="P20" s="11" t="n">
        <f aca="false">VLOOKUP($A20,Aout!$A$1:$G$27,5,0)</f>
        <v>0</v>
      </c>
      <c r="Q20" s="11" t="n">
        <f aca="false">IF(VLOOKUP($A20,Aout!$A$1:$G$27,2,0)="abs",0,VLOOKUP($A20,Aout!$A$1:$G$27,2,0))</f>
        <v>0</v>
      </c>
      <c r="R20" s="11" t="n">
        <f aca="false">VLOOKUP($A20,Septembre!$A$1:$G$27,5,0)</f>
        <v>0</v>
      </c>
      <c r="S20" s="11" t="n">
        <f aca="false">IF(VLOOKUP($A20,Septembre!$A$1:$G$27,2,0)="abs",0,VLOOKUP($A20,Septembre!$A$1:$G$27,2,0))</f>
        <v>0</v>
      </c>
      <c r="T20" s="11" t="n">
        <f aca="false">VLOOKUP($A20,Octobre!$A$1:$G$27,5,0)</f>
        <v>0</v>
      </c>
      <c r="U20" s="11" t="n">
        <f aca="false">IF(VLOOKUP($A20,Octobre!$A$1:$G$27,2,0)="abs",0,VLOOKUP($A20,Octobre!$A$1:$G$27,2,0))</f>
        <v>0</v>
      </c>
      <c r="V20" s="11" t="n">
        <f aca="false">VLOOKUP($A20,Novembre!$A$1:$G$27,5,0)</f>
        <v>0</v>
      </c>
      <c r="W20" s="11" t="n">
        <f aca="false">IF(VLOOKUP($A20,Novembre!$A$1:$G$27,2,0)="abs",0,VLOOKUP($A20,Novembre!$A$1:$G$27,2,0))</f>
        <v>0</v>
      </c>
      <c r="X20" s="11" t="n">
        <f aca="false">VLOOKUP($A20,Decembre!$A$1:$G$27,5,0)</f>
        <v>0</v>
      </c>
      <c r="Y20" s="11" t="n">
        <f aca="false">IF(VLOOKUP($A20,Decembre!$A$1:$G$27,2,0)="abs",0,VLOOKUP($A20,Decembre!$A$1:$G$27,2,0))</f>
        <v>0</v>
      </c>
      <c r="Z20" s="28" t="n">
        <f aca="false">B20+D20+F20+H20+J20+L20+N20+P20+R20+T20+X20</f>
        <v>0</v>
      </c>
      <c r="AA20" s="28" t="n">
        <f aca="false">C20+E20+G20+I20+K20+M20+O20+Q20+S20+U20+Y20</f>
        <v>0</v>
      </c>
      <c r="AB20" s="27" t="str">
        <f aca="false">IF(Z20=0,"",RANK(Z20,$Z$3:$Z$28,0))</f>
        <v/>
      </c>
      <c r="AC20" s="27" t="str">
        <f aca="false">IF(AA20=0,"",RANK(AA20,$AA$3:$AA$28,0))</f>
        <v/>
      </c>
    </row>
    <row r="21" customFormat="false" ht="15" hidden="false" customHeight="false" outlineLevel="0" collapsed="false">
      <c r="A21" s="10" t="s">
        <v>36</v>
      </c>
      <c r="B21" s="11" t="n">
        <f aca="false">VLOOKUP($A21,Janvier!$A$1:$G$27,5,0)</f>
        <v>0</v>
      </c>
      <c r="C21" s="11" t="n">
        <f aca="false">IF(VLOOKUP($A21,Janvier!$A$1:$G$27,2,0)="abs",0,VLOOKUP($A21,Janvier!$A$1:$G$27,2,0))</f>
        <v>0</v>
      </c>
      <c r="D21" s="11" t="n">
        <f aca="false">VLOOKUP($A21,'Février '!$A$1:$G$27,5,0)</f>
        <v>0</v>
      </c>
      <c r="E21" s="11" t="n">
        <f aca="false">IF(VLOOKUP($A21,'Février '!$A$1:$G$27,2,0)="abs",0,VLOOKUP($A21,'Février '!$A$1:$G$27,2,0))</f>
        <v>0</v>
      </c>
      <c r="F21" s="11" t="n">
        <f aca="false">VLOOKUP($A21,Mars!$A$1:$G$27,5,0)</f>
        <v>0</v>
      </c>
      <c r="G21" s="11" t="n">
        <f aca="false">IF(VLOOKUP($A21,Mars!$A$1:$G$27,2,0)="abs",0,VLOOKUP($A21,Mars!$A$1:$G$27,2,0))</f>
        <v>0</v>
      </c>
      <c r="H21" s="11" t="n">
        <f aca="false">VLOOKUP($A21,Avril!$A$1:$G$27,5,0)</f>
        <v>0</v>
      </c>
      <c r="I21" s="11" t="n">
        <f aca="false">IF(VLOOKUP($A21,Avril!$A$1:$G$27,2,0)="abs",0,VLOOKUP($A21,Avril!$A$1:$G$27,2,0))</f>
        <v>0</v>
      </c>
      <c r="J21" s="11" t="n">
        <f aca="false">VLOOKUP($A21,Mai!$A$1:$G$27,5,0)</f>
        <v>0</v>
      </c>
      <c r="K21" s="11" t="n">
        <f aca="false">IF(VLOOKUP($A21,Mai!$A$1:$G$27,2,0)="abs",0,VLOOKUP($A21,Mai!$A$1:$G$27,2,0))</f>
        <v>0</v>
      </c>
      <c r="L21" s="11" t="n">
        <f aca="false">VLOOKUP($A21,Juin!$A$1:$G$27,5,0)</f>
        <v>0</v>
      </c>
      <c r="M21" s="11" t="n">
        <f aca="false">IF(VLOOKUP($A21,Juin!$A$1:$G$27,2,0)="abs",0,VLOOKUP($A21,Juin!$A$1:$G$27,2,0))</f>
        <v>0</v>
      </c>
      <c r="N21" s="11" t="n">
        <f aca="false">VLOOKUP($A21,Juillet!$A$1:$G$27,5,0)</f>
        <v>0</v>
      </c>
      <c r="O21" s="11" t="n">
        <f aca="false">IF(VLOOKUP($A21,Juillet!$A$1:$G$27,2,0)="abs",0,VLOOKUP($A21,Juillet!$A$1:$G$27,2,0))</f>
        <v>0</v>
      </c>
      <c r="P21" s="11" t="n">
        <f aca="false">VLOOKUP($A21,Aout!$A$1:$G$27,5,0)</f>
        <v>0</v>
      </c>
      <c r="Q21" s="11" t="n">
        <f aca="false">IF(VLOOKUP($A21,Aout!$A$1:$G$27,2,0)="abs",0,VLOOKUP($A21,Aout!$A$1:$G$27,2,0))</f>
        <v>0</v>
      </c>
      <c r="R21" s="11" t="n">
        <f aca="false">VLOOKUP($A21,Septembre!$A$1:$G$27,5,0)</f>
        <v>0</v>
      </c>
      <c r="S21" s="11" t="n">
        <f aca="false">IF(VLOOKUP($A21,Septembre!$A$1:$G$27,2,0)="abs",0,VLOOKUP($A21,Septembre!$A$1:$G$27,2,0))</f>
        <v>0</v>
      </c>
      <c r="T21" s="11" t="n">
        <f aca="false">VLOOKUP($A21,Octobre!$A$1:$G$27,5,0)</f>
        <v>0</v>
      </c>
      <c r="U21" s="11" t="n">
        <f aca="false">IF(VLOOKUP($A21,Octobre!$A$1:$G$27,2,0)="abs",0,VLOOKUP($A21,Octobre!$A$1:$G$27,2,0))</f>
        <v>0</v>
      </c>
      <c r="V21" s="11" t="n">
        <f aca="false">VLOOKUP($A21,Novembre!$A$1:$G$27,5,0)</f>
        <v>0</v>
      </c>
      <c r="W21" s="11" t="n">
        <f aca="false">IF(VLOOKUP($A21,Novembre!$A$1:$G$27,2,0)="abs",0,VLOOKUP($A21,Novembre!$A$1:$G$27,2,0))</f>
        <v>0</v>
      </c>
      <c r="X21" s="11" t="n">
        <f aca="false">VLOOKUP($A21,Decembre!$A$1:$G$27,5,0)</f>
        <v>0</v>
      </c>
      <c r="Y21" s="11" t="n">
        <f aca="false">IF(VLOOKUP($A21,Decembre!$A$1:$G$27,2,0)="abs",0,VLOOKUP($A21,Decembre!$A$1:$G$27,2,0))</f>
        <v>0</v>
      </c>
      <c r="Z21" s="28" t="n">
        <f aca="false">B21+D21+F21+H21+J21+L21+N21+P21+R21+T21+X21</f>
        <v>0</v>
      </c>
      <c r="AA21" s="28" t="n">
        <f aca="false">C21+E21+G21+I21+K21+M21+O21+Q21+S21+U21+Y21</f>
        <v>0</v>
      </c>
      <c r="AB21" s="27" t="str">
        <f aca="false">IF(Z21=0,"",RANK(Z21,$Z$3:$Z$28,0))</f>
        <v/>
      </c>
      <c r="AC21" s="27" t="str">
        <f aca="false">IF(AA21=0,"",RANK(AA21,$AA$3:$AA$28,0))</f>
        <v/>
      </c>
    </row>
    <row r="22" customFormat="false" ht="15" hidden="false" customHeight="false" outlineLevel="0" collapsed="false">
      <c r="A22" s="10" t="s">
        <v>37</v>
      </c>
      <c r="B22" s="11" t="n">
        <f aca="false">VLOOKUP($A22,Janvier!$A$1:$G$27,5,0)</f>
        <v>0</v>
      </c>
      <c r="C22" s="11" t="n">
        <f aca="false">IF(VLOOKUP($A22,Janvier!$A$1:$G$27,2,0)="abs",0,VLOOKUP($A22,Janvier!$A$1:$G$27,2,0))</f>
        <v>0</v>
      </c>
      <c r="D22" s="11" t="n">
        <f aca="false">VLOOKUP($A22,'Février '!$A$1:$G$27,5,0)</f>
        <v>0</v>
      </c>
      <c r="E22" s="11" t="n">
        <f aca="false">IF(VLOOKUP($A22,'Février '!$A$1:$G$27,2,0)="abs",0,VLOOKUP($A22,'Février '!$A$1:$G$27,2,0))</f>
        <v>0</v>
      </c>
      <c r="F22" s="11" t="n">
        <f aca="false">VLOOKUP($A22,Mars!$A$1:$G$27,5,0)</f>
        <v>0</v>
      </c>
      <c r="G22" s="11" t="n">
        <f aca="false">IF(VLOOKUP($A22,Mars!$A$1:$G$27,2,0)="abs",0,VLOOKUP($A22,Mars!$A$1:$G$27,2,0))</f>
        <v>0</v>
      </c>
      <c r="H22" s="11" t="n">
        <f aca="false">VLOOKUP($A22,Avril!$A$1:$G$27,5,0)</f>
        <v>0</v>
      </c>
      <c r="I22" s="11" t="n">
        <f aca="false">IF(VLOOKUP($A22,Avril!$A$1:$G$27,2,0)="abs",0,VLOOKUP($A22,Avril!$A$1:$G$27,2,0))</f>
        <v>0</v>
      </c>
      <c r="J22" s="11" t="n">
        <f aca="false">VLOOKUP($A22,Mai!$A$1:$G$27,5,0)</f>
        <v>0</v>
      </c>
      <c r="K22" s="11" t="n">
        <f aca="false">IF(VLOOKUP($A22,Mai!$A$1:$G$27,2,0)="abs",0,VLOOKUP($A22,Mai!$A$1:$G$27,2,0))</f>
        <v>0</v>
      </c>
      <c r="L22" s="11" t="n">
        <f aca="false">VLOOKUP($A22,Juin!$A$1:$G$27,5,0)</f>
        <v>0</v>
      </c>
      <c r="M22" s="11" t="n">
        <f aca="false">IF(VLOOKUP($A22,Juin!$A$1:$G$27,2,0)="abs",0,VLOOKUP($A22,Juin!$A$1:$G$27,2,0))</f>
        <v>0</v>
      </c>
      <c r="N22" s="11" t="n">
        <f aca="false">VLOOKUP($A22,Juillet!$A$1:$G$27,5,0)</f>
        <v>0</v>
      </c>
      <c r="O22" s="11" t="n">
        <f aca="false">IF(VLOOKUP($A22,Juillet!$A$1:$G$27,2,0)="abs",0,VLOOKUP($A22,Juillet!$A$1:$G$27,2,0))</f>
        <v>0</v>
      </c>
      <c r="P22" s="11" t="n">
        <f aca="false">VLOOKUP($A22,Aout!$A$1:$G$27,5,0)</f>
        <v>0</v>
      </c>
      <c r="Q22" s="11" t="n">
        <f aca="false">IF(VLOOKUP($A22,Aout!$A$1:$G$27,2,0)="abs",0,VLOOKUP($A22,Aout!$A$1:$G$27,2,0))</f>
        <v>0</v>
      </c>
      <c r="R22" s="11" t="n">
        <f aca="false">VLOOKUP($A22,Septembre!$A$1:$G$27,5,0)</f>
        <v>0</v>
      </c>
      <c r="S22" s="11" t="n">
        <f aca="false">IF(VLOOKUP($A22,Septembre!$A$1:$G$27,2,0)="abs",0,VLOOKUP($A22,Septembre!$A$1:$G$27,2,0))</f>
        <v>0</v>
      </c>
      <c r="T22" s="11" t="n">
        <f aca="false">VLOOKUP($A22,Octobre!$A$1:$G$27,5,0)</f>
        <v>0</v>
      </c>
      <c r="U22" s="11" t="n">
        <f aca="false">IF(VLOOKUP($A22,Octobre!$A$1:$G$27,2,0)="abs",0,VLOOKUP($A22,Octobre!$A$1:$G$27,2,0))</f>
        <v>0</v>
      </c>
      <c r="V22" s="11" t="n">
        <f aca="false">VLOOKUP($A22,Novembre!$A$1:$G$27,5,0)</f>
        <v>0</v>
      </c>
      <c r="W22" s="11" t="n">
        <f aca="false">IF(VLOOKUP($A22,Novembre!$A$1:$G$27,2,0)="abs",0,VLOOKUP($A22,Novembre!$A$1:$G$27,2,0))</f>
        <v>0</v>
      </c>
      <c r="X22" s="11" t="n">
        <f aca="false">VLOOKUP($A22,Decembre!$A$1:$G$27,5,0)</f>
        <v>0</v>
      </c>
      <c r="Y22" s="11" t="n">
        <f aca="false">IF(VLOOKUP($A22,Decembre!$A$1:$G$27,2,0)="abs",0,VLOOKUP($A22,Decembre!$A$1:$G$27,2,0))</f>
        <v>0</v>
      </c>
      <c r="Z22" s="28" t="n">
        <f aca="false">B22+D22+F22+H22+J22+L22+N22+P22+R22+T22+X22</f>
        <v>0</v>
      </c>
      <c r="AA22" s="28" t="n">
        <f aca="false">C22+E22+G22+I22+K22+M22+O22+Q22+S22+U22+Y22</f>
        <v>0</v>
      </c>
      <c r="AB22" s="27" t="str">
        <f aca="false">IF(Z22=0,"",RANK(Z22,$Z$3:$Z$28,0))</f>
        <v/>
      </c>
      <c r="AC22" s="27" t="str">
        <f aca="false">IF(AA22=0,"",RANK(AA22,$AA$3:$AA$28,0))</f>
        <v/>
      </c>
    </row>
    <row r="23" customFormat="false" ht="15" hidden="false" customHeight="false" outlineLevel="0" collapsed="false">
      <c r="A23" s="10" t="s">
        <v>38</v>
      </c>
      <c r="B23" s="11" t="n">
        <f aca="false">VLOOKUP($A23,Janvier!$A$1:$G$27,5,0)</f>
        <v>0</v>
      </c>
      <c r="C23" s="11" t="n">
        <f aca="false">IF(VLOOKUP($A23,Janvier!$A$1:$G$27,2,0)="abs",0,VLOOKUP($A23,Janvier!$A$1:$G$27,2,0))</f>
        <v>0</v>
      </c>
      <c r="D23" s="11" t="n">
        <f aca="false">VLOOKUP($A23,'Février '!$A$1:$G$27,5,0)</f>
        <v>0</v>
      </c>
      <c r="E23" s="11" t="n">
        <f aca="false">IF(VLOOKUP($A23,'Février '!$A$1:$G$27,2,0)="abs",0,VLOOKUP($A23,'Février '!$A$1:$G$27,2,0))</f>
        <v>0</v>
      </c>
      <c r="F23" s="11" t="n">
        <f aca="false">VLOOKUP($A23,Mars!$A$1:$G$27,5,0)</f>
        <v>0</v>
      </c>
      <c r="G23" s="11" t="n">
        <f aca="false">IF(VLOOKUP($A23,Mars!$A$1:$G$27,2,0)="abs",0,VLOOKUP($A23,Mars!$A$1:$G$27,2,0))</f>
        <v>0</v>
      </c>
      <c r="H23" s="11" t="n">
        <f aca="false">VLOOKUP($A23,Avril!$A$1:$G$27,5,0)</f>
        <v>0</v>
      </c>
      <c r="I23" s="11" t="n">
        <f aca="false">IF(VLOOKUP($A23,Avril!$A$1:$G$27,2,0)="abs",0,VLOOKUP($A23,Avril!$A$1:$G$27,2,0))</f>
        <v>0</v>
      </c>
      <c r="J23" s="11" t="n">
        <f aca="false">VLOOKUP($A23,Mai!$A$1:$G$27,5,0)</f>
        <v>0</v>
      </c>
      <c r="K23" s="11" t="n">
        <f aca="false">IF(VLOOKUP($A23,Mai!$A$1:$G$27,2,0)="abs",0,VLOOKUP($A23,Mai!$A$1:$G$27,2,0))</f>
        <v>0</v>
      </c>
      <c r="L23" s="11" t="n">
        <f aca="false">VLOOKUP($A23,Juin!$A$1:$G$27,5,0)</f>
        <v>0</v>
      </c>
      <c r="M23" s="11" t="n">
        <f aca="false">IF(VLOOKUP($A23,Juin!$A$1:$G$27,2,0)="abs",0,VLOOKUP($A23,Juin!$A$1:$G$27,2,0))</f>
        <v>0</v>
      </c>
      <c r="N23" s="11" t="n">
        <f aca="false">VLOOKUP($A23,Juillet!$A$1:$G$27,5,0)</f>
        <v>0</v>
      </c>
      <c r="O23" s="11" t="n">
        <f aca="false">IF(VLOOKUP($A23,Juillet!$A$1:$G$27,2,0)="abs",0,VLOOKUP($A23,Juillet!$A$1:$G$27,2,0))</f>
        <v>0</v>
      </c>
      <c r="P23" s="11" t="n">
        <f aca="false">VLOOKUP($A23,Aout!$A$1:$G$27,5,0)</f>
        <v>0</v>
      </c>
      <c r="Q23" s="11" t="n">
        <f aca="false">IF(VLOOKUP($A23,Aout!$A$1:$G$27,2,0)="abs",0,VLOOKUP($A23,Aout!$A$1:$G$27,2,0))</f>
        <v>0</v>
      </c>
      <c r="R23" s="11" t="n">
        <f aca="false">VLOOKUP($A23,Septembre!$A$1:$G$27,5,0)</f>
        <v>0</v>
      </c>
      <c r="S23" s="11" t="n">
        <f aca="false">IF(VLOOKUP($A23,Septembre!$A$1:$G$27,2,0)="abs",0,VLOOKUP($A23,Septembre!$A$1:$G$27,2,0))</f>
        <v>0</v>
      </c>
      <c r="T23" s="11" t="n">
        <f aca="false">VLOOKUP($A23,Octobre!$A$1:$G$27,5,0)</f>
        <v>0</v>
      </c>
      <c r="U23" s="11" t="n">
        <f aca="false">IF(VLOOKUP($A23,Octobre!$A$1:$G$27,2,0)="abs",0,VLOOKUP($A23,Octobre!$A$1:$G$27,2,0))</f>
        <v>0</v>
      </c>
      <c r="V23" s="11" t="n">
        <f aca="false">VLOOKUP($A23,Novembre!$A$1:$G$27,5,0)</f>
        <v>0</v>
      </c>
      <c r="W23" s="11" t="n">
        <f aca="false">IF(VLOOKUP($A23,Novembre!$A$1:$G$27,2,0)="abs",0,VLOOKUP($A23,Novembre!$A$1:$G$27,2,0))</f>
        <v>0</v>
      </c>
      <c r="X23" s="11" t="n">
        <f aca="false">VLOOKUP($A23,Decembre!$A$1:$G$27,5,0)</f>
        <v>0</v>
      </c>
      <c r="Y23" s="11" t="n">
        <f aca="false">IF(VLOOKUP($A23,Decembre!$A$1:$G$27,2,0)="abs",0,VLOOKUP($A23,Decembre!$A$1:$G$27,2,0))</f>
        <v>0</v>
      </c>
      <c r="Z23" s="28" t="n">
        <f aca="false">B23+D23+F23+H23+J23+L23+N23+P23+R23+T23+X23</f>
        <v>0</v>
      </c>
      <c r="AA23" s="28" t="n">
        <f aca="false">C23+E23+G23+I23+K23+M23+O23+Q23+S23+U23+Y23</f>
        <v>0</v>
      </c>
      <c r="AB23" s="27" t="str">
        <f aca="false">IF(Z23=0,"",RANK(Z23,$Z$3:$Z$28,0))</f>
        <v/>
      </c>
      <c r="AC23" s="27" t="str">
        <f aca="false">IF(AA23=0,"",RANK(AA23,$AA$3:$AA$28,0))</f>
        <v/>
      </c>
    </row>
    <row r="24" customFormat="false" ht="15" hidden="false" customHeight="false" outlineLevel="0" collapsed="false">
      <c r="A24" s="10" t="s">
        <v>39</v>
      </c>
      <c r="B24" s="11" t="n">
        <f aca="false">VLOOKUP($A24,Janvier!$A$1:$G$27,5,0)</f>
        <v>0</v>
      </c>
      <c r="C24" s="11" t="n">
        <f aca="false">IF(VLOOKUP($A24,Janvier!$A$1:$G$27,2,0)="abs",0,VLOOKUP($A24,Janvier!$A$1:$G$27,2,0))</f>
        <v>0</v>
      </c>
      <c r="D24" s="11" t="n">
        <f aca="false">VLOOKUP($A24,'Février '!$A$1:$G$27,5,0)</f>
        <v>0</v>
      </c>
      <c r="E24" s="11" t="n">
        <f aca="false">IF(VLOOKUP($A24,'Février '!$A$1:$G$27,2,0)="abs",0,VLOOKUP($A24,'Février '!$A$1:$G$27,2,0))</f>
        <v>0</v>
      </c>
      <c r="F24" s="11" t="n">
        <f aca="false">VLOOKUP($A24,Mars!$A$1:$G$27,5,0)</f>
        <v>0</v>
      </c>
      <c r="G24" s="11" t="n">
        <f aca="false">IF(VLOOKUP($A24,Mars!$A$1:$G$27,2,0)="abs",0,VLOOKUP($A24,Mars!$A$1:$G$27,2,0))</f>
        <v>0</v>
      </c>
      <c r="H24" s="11" t="n">
        <f aca="false">VLOOKUP($A24,Avril!$A$1:$G$27,5,0)</f>
        <v>0</v>
      </c>
      <c r="I24" s="11" t="n">
        <f aca="false">IF(VLOOKUP($A24,Avril!$A$1:$G$27,2,0)="abs",0,VLOOKUP($A24,Avril!$A$1:$G$27,2,0))</f>
        <v>0</v>
      </c>
      <c r="J24" s="11" t="n">
        <f aca="false">VLOOKUP($A24,Mai!$A$1:$G$27,5,0)</f>
        <v>0</v>
      </c>
      <c r="K24" s="11" t="n">
        <f aca="false">IF(VLOOKUP($A24,Mai!$A$1:$G$27,2,0)="abs",0,VLOOKUP($A24,Mai!$A$1:$G$27,2,0))</f>
        <v>0</v>
      </c>
      <c r="L24" s="11" t="n">
        <f aca="false">VLOOKUP($A24,Juin!$A$1:$G$27,5,0)</f>
        <v>0</v>
      </c>
      <c r="M24" s="11" t="n">
        <f aca="false">IF(VLOOKUP($A24,Juin!$A$1:$G$27,2,0)="abs",0,VLOOKUP($A24,Juin!$A$1:$G$27,2,0))</f>
        <v>0</v>
      </c>
      <c r="N24" s="11" t="n">
        <f aca="false">VLOOKUP($A24,Juillet!$A$1:$G$27,5,0)</f>
        <v>0</v>
      </c>
      <c r="O24" s="11" t="n">
        <f aca="false">IF(VLOOKUP($A24,Juillet!$A$1:$G$27,2,0)="abs",0,VLOOKUP($A24,Juillet!$A$1:$G$27,2,0))</f>
        <v>0</v>
      </c>
      <c r="P24" s="11" t="n">
        <f aca="false">VLOOKUP($A24,Aout!$A$1:$G$27,5,0)</f>
        <v>0</v>
      </c>
      <c r="Q24" s="11" t="n">
        <f aca="false">IF(VLOOKUP($A24,Aout!$A$1:$G$27,2,0)="abs",0,VLOOKUP($A24,Aout!$A$1:$G$27,2,0))</f>
        <v>0</v>
      </c>
      <c r="R24" s="11" t="n">
        <f aca="false">VLOOKUP($A24,Septembre!$A$1:$G$27,5,0)</f>
        <v>0</v>
      </c>
      <c r="S24" s="11" t="n">
        <f aca="false">IF(VLOOKUP($A24,Septembre!$A$1:$G$27,2,0)="abs",0,VLOOKUP($A24,Septembre!$A$1:$G$27,2,0))</f>
        <v>0</v>
      </c>
      <c r="T24" s="11" t="n">
        <f aca="false">VLOOKUP($A24,Octobre!$A$1:$G$27,5,0)</f>
        <v>0</v>
      </c>
      <c r="U24" s="11" t="n">
        <f aca="false">IF(VLOOKUP($A24,Octobre!$A$1:$G$27,2,0)="abs",0,VLOOKUP($A24,Octobre!$A$1:$G$27,2,0))</f>
        <v>0</v>
      </c>
      <c r="V24" s="11" t="n">
        <f aca="false">VLOOKUP($A24,Novembre!$A$1:$G$27,5,0)</f>
        <v>0</v>
      </c>
      <c r="W24" s="11" t="n">
        <f aca="false">IF(VLOOKUP($A24,Novembre!$A$1:$G$27,2,0)="abs",0,VLOOKUP($A24,Novembre!$A$1:$G$27,2,0))</f>
        <v>0</v>
      </c>
      <c r="X24" s="11" t="n">
        <f aca="false">VLOOKUP($A24,Decembre!$A$1:$G$27,5,0)</f>
        <v>0</v>
      </c>
      <c r="Y24" s="11" t="n">
        <f aca="false">IF(VLOOKUP($A24,Decembre!$A$1:$G$27,2,0)="abs",0,VLOOKUP($A24,Decembre!$A$1:$G$27,2,0))</f>
        <v>0</v>
      </c>
      <c r="Z24" s="28" t="n">
        <f aca="false">B24+D24+F24+H24+J24+L24+N24+P24+R24+T24+X24</f>
        <v>0</v>
      </c>
      <c r="AA24" s="28" t="n">
        <f aca="false">C24+E24+G24+I24+K24+M24+O24+Q24+S24+U24+Y24</f>
        <v>0</v>
      </c>
      <c r="AB24" s="27" t="str">
        <f aca="false">IF(Z24=0,"",RANK(Z24,$Z$3:$Z$28,0))</f>
        <v/>
      </c>
      <c r="AC24" s="27" t="str">
        <f aca="false">IF(AA24=0,"",RANK(AA24,$AA$3:$AA$28,0))</f>
        <v/>
      </c>
    </row>
    <row r="25" customFormat="false" ht="15" hidden="false" customHeight="true" outlineLevel="0" collapsed="false">
      <c r="A25" s="10" t="s">
        <v>40</v>
      </c>
      <c r="B25" s="11" t="n">
        <f aca="false">VLOOKUP($A25,Janvier!$A$1:$G$27,5,0)</f>
        <v>0</v>
      </c>
      <c r="C25" s="11" t="n">
        <f aca="false">IF(VLOOKUP($A25,Janvier!$A$1:$G$27,2,0)="abs",0,VLOOKUP($A25,Janvier!$A$1:$G$27,2,0))</f>
        <v>0</v>
      </c>
      <c r="D25" s="11" t="n">
        <f aca="false">VLOOKUP($A25,'Février '!$A$1:$G$27,5,0)</f>
        <v>0</v>
      </c>
      <c r="E25" s="11" t="n">
        <f aca="false">IF(VLOOKUP($A25,'Février '!$A$1:$G$27,2,0)="abs",0,VLOOKUP($A25,'Février '!$A$1:$G$27,2,0))</f>
        <v>0</v>
      </c>
      <c r="F25" s="11" t="n">
        <f aca="false">VLOOKUP($A25,Mars!$A$1:$G$27,5,0)</f>
        <v>0</v>
      </c>
      <c r="G25" s="11" t="n">
        <f aca="false">IF(VLOOKUP($A25,Mars!$A$1:$G$27,2,0)="abs",0,VLOOKUP($A25,Mars!$A$1:$G$27,2,0))</f>
        <v>0</v>
      </c>
      <c r="H25" s="11" t="n">
        <f aca="false">VLOOKUP($A25,Avril!$A$1:$G$27,5,0)</f>
        <v>0</v>
      </c>
      <c r="I25" s="11" t="n">
        <f aca="false">IF(VLOOKUP($A25,Avril!$A$1:$G$27,2,0)="abs",0,VLOOKUP($A25,Avril!$A$1:$G$27,2,0))</f>
        <v>0</v>
      </c>
      <c r="J25" s="11" t="n">
        <f aca="false">VLOOKUP($A25,Mai!$A$1:$G$27,5,0)</f>
        <v>0</v>
      </c>
      <c r="K25" s="11" t="n">
        <f aca="false">IF(VLOOKUP($A25,Mai!$A$1:$G$27,2,0)="abs",0,VLOOKUP($A25,Mai!$A$1:$G$27,2,0))</f>
        <v>0</v>
      </c>
      <c r="L25" s="11" t="n">
        <f aca="false">VLOOKUP($A25,Juin!$A$1:$G$27,5,0)</f>
        <v>0</v>
      </c>
      <c r="M25" s="11" t="n">
        <f aca="false">IF(VLOOKUP($A25,Juin!$A$1:$G$27,2,0)="abs",0,VLOOKUP($A25,Juin!$A$1:$G$27,2,0))</f>
        <v>0</v>
      </c>
      <c r="N25" s="11" t="n">
        <f aca="false">VLOOKUP($A25,Juillet!$A$1:$G$27,5,0)</f>
        <v>0</v>
      </c>
      <c r="O25" s="11" t="n">
        <f aca="false">IF(VLOOKUP($A25,Juillet!$A$1:$G$27,2,0)="abs",0,VLOOKUP($A25,Juillet!$A$1:$G$27,2,0))</f>
        <v>0</v>
      </c>
      <c r="P25" s="11" t="n">
        <f aca="false">VLOOKUP($A25,Aout!$A$1:$G$27,5,0)</f>
        <v>0</v>
      </c>
      <c r="Q25" s="11" t="n">
        <f aca="false">IF(VLOOKUP($A25,Aout!$A$1:$G$27,2,0)="abs",0,VLOOKUP($A25,Aout!$A$1:$G$27,2,0))</f>
        <v>0</v>
      </c>
      <c r="R25" s="11" t="n">
        <f aca="false">VLOOKUP($A25,Septembre!$A$1:$G$27,5,0)</f>
        <v>0</v>
      </c>
      <c r="S25" s="11" t="n">
        <f aca="false">IF(VLOOKUP($A25,Septembre!$A$1:$G$27,2,0)="abs",0,VLOOKUP($A25,Septembre!$A$1:$G$27,2,0))</f>
        <v>0</v>
      </c>
      <c r="T25" s="11" t="n">
        <f aca="false">VLOOKUP($A25,Octobre!$A$1:$G$27,5,0)</f>
        <v>0</v>
      </c>
      <c r="U25" s="11" t="n">
        <f aca="false">IF(VLOOKUP($A25,Octobre!$A$1:$G$27,2,0)="abs",0,VLOOKUP($A25,Octobre!$A$1:$G$27,2,0))</f>
        <v>0</v>
      </c>
      <c r="V25" s="11" t="n">
        <f aca="false">VLOOKUP($A25,Novembre!$A$1:$G$27,5,0)</f>
        <v>0</v>
      </c>
      <c r="W25" s="11" t="n">
        <f aca="false">IF(VLOOKUP($A25,Novembre!$A$1:$G$27,2,0)="abs",0,VLOOKUP($A25,Novembre!$A$1:$G$27,2,0))</f>
        <v>0</v>
      </c>
      <c r="X25" s="11" t="n">
        <f aca="false">VLOOKUP($A25,Decembre!$A$1:$G$27,5,0)</f>
        <v>0</v>
      </c>
      <c r="Y25" s="11" t="n">
        <f aca="false">IF(VLOOKUP($A25,Decembre!$A$1:$G$27,2,0)="abs",0,VLOOKUP($A25,Decembre!$A$1:$G$27,2,0))</f>
        <v>0</v>
      </c>
      <c r="Z25" s="28" t="n">
        <f aca="false">B25+D25+F25+H25+J25+L25+N25+P25+R25+T25+X25</f>
        <v>0</v>
      </c>
      <c r="AA25" s="28" t="n">
        <f aca="false">C25+E25+G25+I25+K25+M25+O25+Q25+S25+U25+Y25</f>
        <v>0</v>
      </c>
      <c r="AB25" s="27" t="str">
        <f aca="false">IF(Z25=0,"",RANK(Z25,$Z$3:$Z$28,0))</f>
        <v/>
      </c>
      <c r="AC25" s="27" t="str">
        <f aca="false">IF(AA25=0,"",RANK(AA25,$AA$3:$AA$28,0))</f>
        <v/>
      </c>
    </row>
    <row r="26" customFormat="false" ht="15" hidden="false" customHeight="false" outlineLevel="0" collapsed="false">
      <c r="A26" s="10" t="s">
        <v>41</v>
      </c>
      <c r="B26" s="11" t="n">
        <f aca="false">VLOOKUP($A26,Janvier!$A$1:$G$27,5,0)</f>
        <v>0</v>
      </c>
      <c r="C26" s="11" t="n">
        <f aca="false">IF(VLOOKUP($A26,Janvier!$A$1:$G$27,2,0)="abs",0,VLOOKUP($A26,Janvier!$A$1:$G$27,2,0))</f>
        <v>0</v>
      </c>
      <c r="D26" s="11" t="n">
        <f aca="false">VLOOKUP($A26,'Février '!$A$1:$G$27,5,0)</f>
        <v>0</v>
      </c>
      <c r="E26" s="11" t="n">
        <f aca="false">IF(VLOOKUP($A26,'Février '!$A$1:$G$27,2,0)="abs",0,VLOOKUP($A26,'Février '!$A$1:$G$27,2,0))</f>
        <v>0</v>
      </c>
      <c r="F26" s="11" t="n">
        <f aca="false">VLOOKUP($A26,Mars!$A$1:$G$27,5,0)</f>
        <v>0</v>
      </c>
      <c r="G26" s="11" t="n">
        <f aca="false">IF(VLOOKUP($A26,Mars!$A$1:$G$27,2,0)="abs",0,VLOOKUP($A26,Mars!$A$1:$G$27,2,0))</f>
        <v>0</v>
      </c>
      <c r="H26" s="11" t="n">
        <f aca="false">VLOOKUP($A26,Avril!$A$1:$G$27,5,0)</f>
        <v>0</v>
      </c>
      <c r="I26" s="11" t="n">
        <f aca="false">IF(VLOOKUP($A26,Avril!$A$1:$G$27,2,0)="abs",0,VLOOKUP($A26,Avril!$A$1:$G$27,2,0))</f>
        <v>0</v>
      </c>
      <c r="J26" s="11" t="n">
        <f aca="false">VLOOKUP($A26,Mai!$A$1:$G$27,5,0)</f>
        <v>0</v>
      </c>
      <c r="K26" s="11" t="n">
        <f aca="false">IF(VLOOKUP($A26,Mai!$A$1:$G$27,2,0)="abs",0,VLOOKUP($A26,Mai!$A$1:$G$27,2,0))</f>
        <v>0</v>
      </c>
      <c r="L26" s="11" t="n">
        <f aca="false">VLOOKUP($A26,Juin!$A$1:$G$27,5,0)</f>
        <v>0</v>
      </c>
      <c r="M26" s="11" t="n">
        <f aca="false">IF(VLOOKUP($A26,Juin!$A$1:$G$27,2,0)="abs",0,VLOOKUP($A26,Juin!$A$1:$G$27,2,0))</f>
        <v>0</v>
      </c>
      <c r="N26" s="11" t="n">
        <f aca="false">VLOOKUP($A26,Juillet!$A$1:$G$27,5,0)</f>
        <v>0</v>
      </c>
      <c r="O26" s="11" t="n">
        <f aca="false">IF(VLOOKUP($A26,Juillet!$A$1:$G$27,2,0)="abs",0,VLOOKUP($A26,Juillet!$A$1:$G$27,2,0))</f>
        <v>0</v>
      </c>
      <c r="P26" s="11" t="n">
        <f aca="false">VLOOKUP($A26,Aout!$A$1:$G$27,5,0)</f>
        <v>0</v>
      </c>
      <c r="Q26" s="11" t="n">
        <f aca="false">IF(VLOOKUP($A26,Aout!$A$1:$G$27,2,0)="abs",0,VLOOKUP($A26,Aout!$A$1:$G$27,2,0))</f>
        <v>0</v>
      </c>
      <c r="R26" s="11" t="n">
        <f aca="false">VLOOKUP($A26,Septembre!$A$1:$G$27,5,0)</f>
        <v>0</v>
      </c>
      <c r="S26" s="11" t="n">
        <f aca="false">IF(VLOOKUP($A26,Septembre!$A$1:$G$27,2,0)="abs",0,VLOOKUP($A26,Septembre!$A$1:$G$27,2,0))</f>
        <v>0</v>
      </c>
      <c r="T26" s="11" t="n">
        <f aca="false">VLOOKUP($A26,Octobre!$A$1:$G$27,5,0)</f>
        <v>0</v>
      </c>
      <c r="U26" s="11" t="n">
        <f aca="false">IF(VLOOKUP($A26,Octobre!$A$1:$G$27,2,0)="abs",0,VLOOKUP($A26,Octobre!$A$1:$G$27,2,0))</f>
        <v>0</v>
      </c>
      <c r="V26" s="11" t="n">
        <f aca="false">VLOOKUP($A26,Novembre!$A$1:$G$27,5,0)</f>
        <v>0</v>
      </c>
      <c r="W26" s="11" t="n">
        <f aca="false">IF(VLOOKUP($A26,Novembre!$A$1:$G$27,2,0)="abs",0,VLOOKUP($A26,Novembre!$A$1:$G$27,2,0))</f>
        <v>0</v>
      </c>
      <c r="X26" s="11" t="n">
        <f aca="false">VLOOKUP($A26,Decembre!$A$1:$G$27,5,0)</f>
        <v>0</v>
      </c>
      <c r="Y26" s="11" t="n">
        <f aca="false">IF(VLOOKUP($A26,Decembre!$A$1:$G$27,2,0)="abs",0,VLOOKUP($A26,Decembre!$A$1:$G$27,2,0))</f>
        <v>0</v>
      </c>
      <c r="Z26" s="28" t="n">
        <f aca="false">B26+D26+F26+H26+J26+L26+N26+P26+R26+T26+X26</f>
        <v>0</v>
      </c>
      <c r="AA26" s="28" t="n">
        <f aca="false">C26+E26+G26+I26+K26+M26+O26+Q26+S26+U26+Y26</f>
        <v>0</v>
      </c>
      <c r="AB26" s="27" t="str">
        <f aca="false">IF(Z26=0,"",RANK(Z26,$Z$3:$Z$28,0))</f>
        <v/>
      </c>
      <c r="AC26" s="27" t="str">
        <f aca="false">IF(AA26=0,"",RANK(AA26,$AA$3:$AA$28,0))</f>
        <v/>
      </c>
    </row>
    <row r="27" customFormat="false" ht="15" hidden="false" customHeight="false" outlineLevel="0" collapsed="false">
      <c r="A27" s="10" t="s">
        <v>42</v>
      </c>
      <c r="B27" s="11" t="n">
        <f aca="false">VLOOKUP($A27,Janvier!$A$1:$G$27,5,0)</f>
        <v>0</v>
      </c>
      <c r="C27" s="11" t="n">
        <f aca="false">IF(VLOOKUP($A27,Janvier!$A$1:$G$27,2,0)="abs",0,VLOOKUP($A27,Janvier!$A$1:$G$27,2,0))</f>
        <v>0</v>
      </c>
      <c r="D27" s="11" t="n">
        <f aca="false">VLOOKUP($A27,'Février '!$A$1:$G$27,5,0)</f>
        <v>0</v>
      </c>
      <c r="E27" s="11" t="n">
        <f aca="false">IF(VLOOKUP($A27,'Février '!$A$1:$G$27,2,0)="abs",0,VLOOKUP($A27,'Février '!$A$1:$G$27,2,0))</f>
        <v>0</v>
      </c>
      <c r="F27" s="11" t="n">
        <f aca="false">VLOOKUP($A27,Mars!$A$1:$G$27,5,0)</f>
        <v>0</v>
      </c>
      <c r="G27" s="11" t="n">
        <f aca="false">IF(VLOOKUP($A27,Mars!$A$1:$G$27,2,0)="abs",0,VLOOKUP($A27,Mars!$A$1:$G$27,2,0))</f>
        <v>0</v>
      </c>
      <c r="H27" s="11" t="n">
        <f aca="false">VLOOKUP($A27,Avril!$A$1:$G$27,5,0)</f>
        <v>0</v>
      </c>
      <c r="I27" s="11" t="n">
        <f aca="false">IF(VLOOKUP($A27,Avril!$A$1:$G$27,2,0)="abs",0,VLOOKUP($A27,Avril!$A$1:$G$27,2,0))</f>
        <v>0</v>
      </c>
      <c r="J27" s="11" t="n">
        <f aca="false">VLOOKUP($A27,Mai!$A$1:$G$27,5,0)</f>
        <v>0</v>
      </c>
      <c r="K27" s="11" t="n">
        <f aca="false">IF(VLOOKUP($A27,Mai!$A$1:$G$27,2,0)="abs",0,VLOOKUP($A27,Mai!$A$1:$G$27,2,0))</f>
        <v>0</v>
      </c>
      <c r="L27" s="11" t="n">
        <f aca="false">VLOOKUP($A27,Juin!$A$1:$G$27,5,0)</f>
        <v>0</v>
      </c>
      <c r="M27" s="11" t="n">
        <f aca="false">IF(VLOOKUP($A27,Juin!$A$1:$G$27,2,0)="abs",0,VLOOKUP($A27,Juin!$A$1:$G$27,2,0))</f>
        <v>0</v>
      </c>
      <c r="N27" s="11" t="n">
        <f aca="false">VLOOKUP($A27,Juillet!$A$1:$G$27,5,0)</f>
        <v>0</v>
      </c>
      <c r="O27" s="11" t="n">
        <f aca="false">IF(VLOOKUP($A27,Juillet!$A$1:$G$27,2,0)="abs",0,VLOOKUP($A27,Juillet!$A$1:$G$27,2,0))</f>
        <v>0</v>
      </c>
      <c r="P27" s="11" t="n">
        <f aca="false">VLOOKUP($A27,Aout!$A$1:$G$27,5,0)</f>
        <v>0</v>
      </c>
      <c r="Q27" s="11" t="n">
        <f aca="false">IF(VLOOKUP($A27,Aout!$A$1:$G$27,2,0)="abs",0,VLOOKUP($A27,Aout!$A$1:$G$27,2,0))</f>
        <v>0</v>
      </c>
      <c r="R27" s="11" t="n">
        <f aca="false">VLOOKUP($A27,Septembre!$A$1:$G$27,5,0)</f>
        <v>0</v>
      </c>
      <c r="S27" s="11" t="n">
        <f aca="false">IF(VLOOKUP($A27,Septembre!$A$1:$G$27,2,0)="abs",0,VLOOKUP($A27,Septembre!$A$1:$G$27,2,0))</f>
        <v>0</v>
      </c>
      <c r="T27" s="11" t="n">
        <f aca="false">VLOOKUP($A27,Octobre!$A$1:$G$27,5,0)</f>
        <v>0</v>
      </c>
      <c r="U27" s="11" t="n">
        <f aca="false">IF(VLOOKUP($A27,Octobre!$A$1:$G$27,2,0)="abs",0,VLOOKUP($A27,Octobre!$A$1:$G$27,2,0))</f>
        <v>0</v>
      </c>
      <c r="V27" s="11" t="n">
        <f aca="false">VLOOKUP($A27,Novembre!$A$1:$G$27,5,0)</f>
        <v>0</v>
      </c>
      <c r="W27" s="11" t="n">
        <f aca="false">IF(VLOOKUP($A27,Novembre!$A$1:$G$27,2,0)="abs",0,VLOOKUP($A27,Novembre!$A$1:$G$27,2,0))</f>
        <v>0</v>
      </c>
      <c r="X27" s="11" t="n">
        <f aca="false">VLOOKUP($A27,Decembre!$A$1:$G$27,5,0)</f>
        <v>0</v>
      </c>
      <c r="Y27" s="11" t="n">
        <f aca="false">IF(VLOOKUP($A27,Decembre!$A$1:$G$27,2,0)="abs",0,VLOOKUP($A27,Decembre!$A$1:$G$27,2,0))</f>
        <v>0</v>
      </c>
      <c r="Z27" s="28" t="n">
        <f aca="false">B27+D27+F27+H27+J27+L27+N27+P27+R27+T27+X27</f>
        <v>0</v>
      </c>
      <c r="AA27" s="28" t="n">
        <f aca="false">C27+E27+G27+I27+K27+M27+O27+Q27+S27+U27+Y27</f>
        <v>0</v>
      </c>
      <c r="AB27" s="27" t="str">
        <f aca="false">IF(Z27=0,"",RANK(Z27,$Z$3:$Z$28,0))</f>
        <v/>
      </c>
      <c r="AC27" s="27" t="str">
        <f aca="false">IF(AA27=0,"",RANK(AA27,$AA$3:$AA$28,0))</f>
        <v/>
      </c>
    </row>
    <row r="28" customFormat="false" ht="15" hidden="false" customHeight="false" outlineLevel="0" collapsed="false">
      <c r="A28" s="10" t="s">
        <v>43</v>
      </c>
      <c r="B28" s="11" t="n">
        <f aca="false">VLOOKUP($A28,Janvier!$A$1:$G$27,5,0)</f>
        <v>0</v>
      </c>
      <c r="C28" s="11" t="n">
        <f aca="false">IF(VLOOKUP($A28,Janvier!$A$1:$G$27,2,0)="abs",0,VLOOKUP($A28,Janvier!$A$1:$G$27,2,0))</f>
        <v>0</v>
      </c>
      <c r="D28" s="11" t="n">
        <f aca="false">VLOOKUP($A28,'Février '!$A$1:$G$27,5,0)</f>
        <v>0</v>
      </c>
      <c r="E28" s="11" t="n">
        <f aca="false">IF(VLOOKUP($A28,'Février '!$A$1:$G$27,2,0)="abs",0,VLOOKUP($A28,'Février '!$A$1:$G$27,2,0))</f>
        <v>0</v>
      </c>
      <c r="F28" s="11" t="n">
        <f aca="false">VLOOKUP($A28,Mars!$A$1:$G$27,5,0)</f>
        <v>0</v>
      </c>
      <c r="G28" s="11" t="n">
        <f aca="false">IF(VLOOKUP($A28,Mars!$A$1:$G$27,2,0)="abs",0,VLOOKUP($A28,Mars!$A$1:$G$27,2,0))</f>
        <v>0</v>
      </c>
      <c r="H28" s="11" t="n">
        <f aca="false">VLOOKUP($A28,Avril!$A$1:$G$27,5,0)</f>
        <v>0</v>
      </c>
      <c r="I28" s="11" t="n">
        <f aca="false">IF(VLOOKUP($A28,Avril!$A$1:$G$27,2,0)="abs",0,VLOOKUP($A28,Avril!$A$1:$G$27,2,0))</f>
        <v>0</v>
      </c>
      <c r="J28" s="11" t="n">
        <f aca="false">VLOOKUP($A28,Mai!$A$1:$G$27,5,0)</f>
        <v>0</v>
      </c>
      <c r="K28" s="11" t="n">
        <f aca="false">IF(VLOOKUP($A28,Mai!$A$1:$G$27,2,0)="abs",0,VLOOKUP($A28,Mai!$A$1:$G$27,2,0))</f>
        <v>0</v>
      </c>
      <c r="L28" s="11" t="n">
        <f aca="false">VLOOKUP($A28,Juin!$A$1:$G$27,5,0)</f>
        <v>0</v>
      </c>
      <c r="M28" s="11" t="n">
        <f aca="false">IF(VLOOKUP($A28,Juin!$A$1:$G$27,2,0)="abs",0,VLOOKUP($A28,Juin!$A$1:$G$27,2,0))</f>
        <v>0</v>
      </c>
      <c r="N28" s="11" t="n">
        <f aca="false">VLOOKUP($A28,Juillet!$A$1:$G$27,5,0)</f>
        <v>0</v>
      </c>
      <c r="O28" s="11" t="n">
        <f aca="false">IF(VLOOKUP($A28,Juillet!$A$1:$G$27,2,0)="abs",0,VLOOKUP($A28,Juillet!$A$1:$G$27,2,0))</f>
        <v>0</v>
      </c>
      <c r="P28" s="11" t="n">
        <f aca="false">VLOOKUP($A28,Aout!$A$1:$G$27,5,0)</f>
        <v>0</v>
      </c>
      <c r="Q28" s="11" t="n">
        <f aca="false">IF(VLOOKUP($A28,Aout!$A$1:$G$27,2,0)="abs",0,VLOOKUP($A28,Aout!$A$1:$G$27,2,0))</f>
        <v>0</v>
      </c>
      <c r="R28" s="11" t="n">
        <f aca="false">VLOOKUP($A28,Septembre!$A$1:$G$27,5,0)</f>
        <v>0</v>
      </c>
      <c r="S28" s="11" t="n">
        <f aca="false">IF(VLOOKUP($A28,Septembre!$A$1:$G$27,2,0)="abs",0,VLOOKUP($A28,Septembre!$A$1:$G$27,2,0))</f>
        <v>0</v>
      </c>
      <c r="T28" s="11" t="n">
        <f aca="false">VLOOKUP($A28,Octobre!$A$1:$G$27,5,0)</f>
        <v>0</v>
      </c>
      <c r="U28" s="11" t="n">
        <f aca="false">IF(VLOOKUP($A28,Octobre!$A$1:$G$27,2,0)="abs",0,VLOOKUP($A28,Octobre!$A$1:$G$27,2,0))</f>
        <v>0</v>
      </c>
      <c r="V28" s="11" t="n">
        <f aca="false">VLOOKUP($A28,Novembre!$A$1:$G$27,5,0)</f>
        <v>0</v>
      </c>
      <c r="W28" s="11" t="n">
        <f aca="false">IF(VLOOKUP($A28,Novembre!$A$1:$G$27,2,0)="abs",0,VLOOKUP($A28,Novembre!$A$1:$G$27,2,0))</f>
        <v>0</v>
      </c>
      <c r="X28" s="11" t="n">
        <f aca="false">VLOOKUP($A28,Decembre!$A$1:$G$27,5,0)</f>
        <v>0</v>
      </c>
      <c r="Y28" s="11" t="n">
        <f aca="false">IF(VLOOKUP($A28,Decembre!$A$1:$G$27,2,0)="abs",0,VLOOKUP($A28,Decembre!$A$1:$G$27,2,0))</f>
        <v>0</v>
      </c>
      <c r="Z28" s="28" t="n">
        <f aca="false">B28+D28+F28+H28+J28+L28+N28+P28+R28+T28+X28</f>
        <v>0</v>
      </c>
      <c r="AA28" s="28" t="n">
        <f aca="false">C28+E28+G28+I28+K28+M28+O28+Q28+S28+U28+Y28</f>
        <v>0</v>
      </c>
      <c r="AB28" s="27" t="str">
        <f aca="false">IF(Z28=0,"",RANK(Z28,$Z$3:$Z$28,0))</f>
        <v/>
      </c>
      <c r="AC28" s="27" t="str">
        <f aca="false">IF(AA28=0,"",RANK(AA28,$AA$3:$AA$28,0))</f>
        <v/>
      </c>
    </row>
    <row r="29" customFormat="false" ht="15" hidden="false" customHeight="false" outlineLevel="0" collapsed="false">
      <c r="Z29" s="29"/>
      <c r="AA29" s="29"/>
      <c r="AB29" s="14"/>
      <c r="AC29" s="14"/>
    </row>
    <row r="30" customFormat="false" ht="15" hidden="false" customHeight="false" outlineLevel="0" collapsed="false">
      <c r="A30" s="28" t="s">
        <v>56</v>
      </c>
      <c r="B30" s="30" t="n">
        <f aca="false">SUM(B3:B29)</f>
        <v>1967</v>
      </c>
      <c r="C30" s="30" t="n">
        <f aca="false">SUM(C3:C29)</f>
        <v>20</v>
      </c>
      <c r="D30" s="30" t="n">
        <f aca="false">SUM(D3:D29)</f>
        <v>0</v>
      </c>
      <c r="E30" s="30" t="n">
        <f aca="false">SUM(E3:E29)</f>
        <v>0</v>
      </c>
      <c r="F30" s="30" t="n">
        <f aca="false">SUM(F3:F29)</f>
        <v>0</v>
      </c>
      <c r="G30" s="30" t="n">
        <f aca="false">SUM(G3:G29)</f>
        <v>0</v>
      </c>
      <c r="H30" s="30" t="n">
        <f aca="false">SUM(H3:H29)</f>
        <v>0</v>
      </c>
      <c r="I30" s="30" t="n">
        <f aca="false">SUM(I3:I29)</f>
        <v>0</v>
      </c>
      <c r="J30" s="30" t="n">
        <f aca="false">SUM(J3:J29)</f>
        <v>0</v>
      </c>
      <c r="K30" s="30" t="n">
        <f aca="false">SUM(K3:K29)</f>
        <v>0</v>
      </c>
      <c r="L30" s="30" t="n">
        <f aca="false">SUM(L3:L29)</f>
        <v>0</v>
      </c>
      <c r="M30" s="30" t="n">
        <f aca="false">SUM(M3:M29)</f>
        <v>0</v>
      </c>
      <c r="N30" s="30" t="n">
        <f aca="false">SUM(N3:N29)</f>
        <v>0</v>
      </c>
      <c r="O30" s="30" t="n">
        <f aca="false">SUM(O3:O29)</f>
        <v>0</v>
      </c>
      <c r="P30" s="30" t="n">
        <f aca="false">SUM(P3:P29)</f>
        <v>0</v>
      </c>
      <c r="Q30" s="30" t="n">
        <f aca="false">SUM(Q3:Q29)</f>
        <v>0</v>
      </c>
      <c r="R30" s="30" t="n">
        <f aca="false">SUM(R3:R29)</f>
        <v>0</v>
      </c>
      <c r="S30" s="30" t="n">
        <f aca="false">SUM(S3:S29)</f>
        <v>0</v>
      </c>
      <c r="T30" s="30" t="n">
        <f aca="false">SUM(T3:T29)</f>
        <v>0</v>
      </c>
      <c r="U30" s="30" t="n">
        <f aca="false">SUM(U3:U29)</f>
        <v>0</v>
      </c>
      <c r="V30" s="30" t="n">
        <f aca="false">SUM(V3:V29)</f>
        <v>0</v>
      </c>
      <c r="W30" s="30" t="n">
        <f aca="false">SUM(W3:W29)</f>
        <v>0</v>
      </c>
      <c r="X30" s="30" t="n">
        <f aca="false">SUM(X3:X29)</f>
        <v>0</v>
      </c>
      <c r="Y30" s="30" t="n">
        <f aca="false">SUM(Y3:Y29)</f>
        <v>0</v>
      </c>
      <c r="Z30" s="30" t="n">
        <f aca="false">SUM(Z3:Z29)</f>
        <v>1967</v>
      </c>
      <c r="AA30" s="30" t="n">
        <f aca="false">SUM(AA3:AA29)</f>
        <v>20</v>
      </c>
      <c r="AB30" s="14"/>
      <c r="AC30" s="14"/>
    </row>
  </sheetData>
  <sheetProtection sheet="true" objects="true" scenarios="true" selectLockedCells="true"/>
  <mergeCells count="14"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  <mergeCell ref="X1:Y1"/>
    <mergeCell ref="Z1:AA1"/>
    <mergeCell ref="AB1:A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D13" activeCellId="0" sqref="D13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3.8" hidden="false" customHeight="false" outlineLevel="0" collapsed="false">
      <c r="A3" s="10" t="s">
        <v>19</v>
      </c>
      <c r="B3" s="34" t="n">
        <v>0</v>
      </c>
      <c r="C3" s="34"/>
      <c r="D3" s="34"/>
      <c r="E3" s="35" t="n">
        <f aca="false">SUM(C3:D3)</f>
        <v>0</v>
      </c>
      <c r="F3" s="36" t="n">
        <f aca="false">IF(B3="abs","",RANK(E3,$E$2:$E$27,0))</f>
        <v>11</v>
      </c>
      <c r="G3" s="37" t="n">
        <f aca="false">IF(AND(B3&gt;0,B3&lt;&gt;"abs"),510-(F3*10),IF(B3=0,510-(((LARGE($F$2:$F$27,1)-1)*(10))+70),0))</f>
        <v>340</v>
      </c>
    </row>
    <row r="4" customFormat="false" ht="13.8" hidden="false" customHeight="false" outlineLevel="0" collapsed="false">
      <c r="A4" s="10" t="s">
        <v>20</v>
      </c>
      <c r="B4" s="34" t="n">
        <v>3</v>
      </c>
      <c r="C4" s="34" t="n">
        <v>65</v>
      </c>
      <c r="D4" s="34" t="n">
        <v>246</v>
      </c>
      <c r="E4" s="35" t="n">
        <f aca="false">SUM(C4:D4)</f>
        <v>311</v>
      </c>
      <c r="F4" s="36" t="n">
        <f aca="false">IF(B4="abs","",RANK(E4,$E$2:$E$27,0))</f>
        <v>2</v>
      </c>
      <c r="G4" s="37" t="n">
        <f aca="false">IF(AND(B4&gt;0,B4&lt;&gt;"abs"),510-(F4*10),IF(B4=0,510-(((LARGE($F$2:$F$27,1)-1)*(10))+70),0))</f>
        <v>490</v>
      </c>
    </row>
    <row r="5" customFormat="false" ht="13.8" hidden="false" customHeight="false" outlineLevel="0" collapsed="false">
      <c r="A5" s="10" t="s">
        <v>21</v>
      </c>
      <c r="B5" s="34" t="n">
        <v>4</v>
      </c>
      <c r="C5" s="34" t="n">
        <v>65</v>
      </c>
      <c r="D5" s="34" t="n">
        <v>358</v>
      </c>
      <c r="E5" s="35" t="n">
        <f aca="false">SUM(C5:D5)</f>
        <v>423</v>
      </c>
      <c r="F5" s="36" t="n">
        <f aca="false">IF(B5="abs","",RANK(E5,$E$2:$E$27,0))</f>
        <v>1</v>
      </c>
      <c r="G5" s="37" t="n">
        <f aca="false">IF(AND(B5&gt;0,B5&lt;&gt;"abs"),510-(F5*10),IF(B5=0,510-(((LARGE($F$2:$F$27,1)-1)*(10))+70),0))</f>
        <v>500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3.8" hidden="false" customHeight="false" outlineLevel="0" collapsed="false">
      <c r="A7" s="10" t="s">
        <v>23</v>
      </c>
      <c r="B7" s="34" t="n">
        <v>3</v>
      </c>
      <c r="C7" s="34" t="n">
        <v>138</v>
      </c>
      <c r="D7" s="34" t="n">
        <v>104</v>
      </c>
      <c r="E7" s="35" t="n">
        <f aca="false">SUM(C7:D7)</f>
        <v>242</v>
      </c>
      <c r="F7" s="36" t="n">
        <f aca="false">IF(B7="abs","",RANK(E7,$E$2:$E$27,0))</f>
        <v>4</v>
      </c>
      <c r="G7" s="37" t="n">
        <f aca="false">IF(AND(B7&gt;0,B7&lt;&gt;"abs"),510-(F7*10),IF(B7=0,510-(((LARGE($F$2:$F$27,1)-1)*(10))+70),0))</f>
        <v>470</v>
      </c>
    </row>
    <row r="8" customFormat="false" ht="13.8" hidden="false" customHeight="false" outlineLevel="0" collapsed="false">
      <c r="A8" s="10" t="s">
        <v>24</v>
      </c>
      <c r="B8" s="34" t="n">
        <v>1</v>
      </c>
      <c r="C8" s="34"/>
      <c r="D8" s="34" t="n">
        <v>104</v>
      </c>
      <c r="E8" s="35" t="n">
        <f aca="false">SUM(C8:D8)</f>
        <v>104</v>
      </c>
      <c r="F8" s="36" t="n">
        <f aca="false">IF(B8="abs","",RANK(E8,$E$2:$E$27,0))</f>
        <v>7</v>
      </c>
      <c r="G8" s="37" t="n">
        <f aca="false">IF(AND(B8&gt;0,B8&lt;&gt;"abs"),510-(F8*10),IF(B8=0,510-(((LARGE($F$2:$F$27,1)-1)*(10))+70),0))</f>
        <v>440</v>
      </c>
    </row>
    <row r="9" customFormat="false" ht="13.8" hidden="false" customHeight="false" outlineLevel="0" collapsed="false">
      <c r="A9" s="10" t="s">
        <v>25</v>
      </c>
      <c r="B9" s="34" t="n">
        <v>1</v>
      </c>
      <c r="C9" s="34"/>
      <c r="D9" s="34" t="n">
        <v>94</v>
      </c>
      <c r="E9" s="35" t="n">
        <f aca="false">SUM(C9:D9)</f>
        <v>94</v>
      </c>
      <c r="F9" s="36" t="n">
        <f aca="false">IF(B9="abs","",RANK(E9,$E$2:$E$27,0))</f>
        <v>8</v>
      </c>
      <c r="G9" s="37" t="n">
        <f aca="false">IF(AND(B9&gt;0,B9&lt;&gt;"abs"),510-(F9*10),IF(B9=0,510-(((LARGE($F$2:$F$27,1)-1)*(10))+70),0))</f>
        <v>430</v>
      </c>
    </row>
    <row r="10" customFormat="false" ht="13.8" hidden="false" customHeight="false" outlineLevel="0" collapsed="false">
      <c r="A10" s="10" t="s">
        <v>26</v>
      </c>
      <c r="B10" s="34" t="n">
        <v>1</v>
      </c>
      <c r="C10" s="34" t="n">
        <v>65</v>
      </c>
      <c r="D10" s="34"/>
      <c r="E10" s="35" t="n">
        <f aca="false">SUM(C10:D10)</f>
        <v>65</v>
      </c>
      <c r="F10" s="36" t="n">
        <f aca="false">IF(B10="abs","",RANK(E10,$E$2:$E$27,0))</f>
        <v>10</v>
      </c>
      <c r="G10" s="37" t="n">
        <f aca="false">IF(AND(B10&gt;0,B10&lt;&gt;"abs"),510-(F10*10),IF(B10=0,510-(((LARGE($F$2:$F$27,1)-1)*(10))+70),0))</f>
        <v>410</v>
      </c>
    </row>
    <row r="11" customFormat="false" ht="13.8" hidden="false" customHeight="false" outlineLevel="0" collapsed="false">
      <c r="A11" s="10" t="s">
        <v>27</v>
      </c>
      <c r="B11" s="34" t="n">
        <v>0</v>
      </c>
      <c r="C11" s="34"/>
      <c r="D11" s="34"/>
      <c r="E11" s="35" t="n">
        <f aca="false">SUM(C11:D11)</f>
        <v>0</v>
      </c>
      <c r="F11" s="36" t="n">
        <f aca="false">IF(B11="abs","",RANK(E11,$E$2:$E$27,0))</f>
        <v>11</v>
      </c>
      <c r="G11" s="37" t="n">
        <f aca="false">IF(AND(B11&gt;0,B11&lt;&gt;"abs"),510-(F11*10),IF(B11=0,510-(((LARGE($F$2:$F$27,1)-1)*(10))+70),0))</f>
        <v>340</v>
      </c>
    </row>
    <row r="12" customFormat="false" ht="13.8" hidden="false" customHeight="false" outlineLevel="0" collapsed="false">
      <c r="A12" s="10" t="s">
        <v>28</v>
      </c>
      <c r="B12" s="34" t="n">
        <v>3</v>
      </c>
      <c r="C12" s="34" t="n">
        <v>84</v>
      </c>
      <c r="D12" s="34" t="n">
        <v>220</v>
      </c>
      <c r="E12" s="35" t="n">
        <f aca="false">SUM(C12:D12)</f>
        <v>304</v>
      </c>
      <c r="F12" s="36" t="n">
        <f aca="false">IF(B12="abs","",RANK(E12,$E$2:$E$27,0))</f>
        <v>3</v>
      </c>
      <c r="G12" s="37" t="n">
        <f aca="false">IF(AND(B12&gt;0,B12&lt;&gt;"abs"),510-(F12*10),IF(B12=0,510-(((LARGE($F$2:$F$27,1)-1)*(10))+70),0))</f>
        <v>480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3.8" hidden="false" customHeight="false" outlineLevel="0" collapsed="false">
      <c r="A14" s="10" t="s">
        <v>30</v>
      </c>
      <c r="B14" s="34" t="n">
        <v>1</v>
      </c>
      <c r="C14" s="34"/>
      <c r="D14" s="34" t="n">
        <v>174</v>
      </c>
      <c r="E14" s="35" t="n">
        <f aca="false">SUM(C14:D14)</f>
        <v>174</v>
      </c>
      <c r="F14" s="36" t="n">
        <f aca="false">IF(B14="abs","",RANK(E14,$E$2:$E$27,0))</f>
        <v>6</v>
      </c>
      <c r="G14" s="37" t="n">
        <f aca="false">IF(AND(B14&gt;0,B14&lt;&gt;"abs"),510-(F14*10),IF(B14=0,510-(((LARGE($F$2:$F$27,1)-1)*(10))+70),0))</f>
        <v>450</v>
      </c>
    </row>
    <row r="15" customFormat="false" ht="13.8" hidden="false" customHeight="false" outlineLevel="0" collapsed="false">
      <c r="A15" s="10" t="s">
        <v>31</v>
      </c>
      <c r="B15" s="34" t="n">
        <v>0</v>
      </c>
      <c r="C15" s="34"/>
      <c r="D15" s="34"/>
      <c r="E15" s="35" t="n">
        <f aca="false">SUM(C15:D15)</f>
        <v>0</v>
      </c>
      <c r="F15" s="36" t="n">
        <f aca="false">IF(B15="abs","",RANK(E15,$E$2:$E$27,0))</f>
        <v>11</v>
      </c>
      <c r="G15" s="37" t="n">
        <f aca="false">IF(AND(B15&gt;0,B15&lt;&gt;"abs"),510-(F15*10),IF(B15=0,510-(((LARGE($F$2:$F$27,1)-1)*(10))+70),0))</f>
        <v>340</v>
      </c>
    </row>
    <row r="16" customFormat="false" ht="13.8" hidden="false" customHeight="false" outlineLevel="0" collapsed="false">
      <c r="A16" s="10" t="s">
        <v>32</v>
      </c>
      <c r="B16" s="34" t="n">
        <v>1</v>
      </c>
      <c r="C16" s="34" t="n">
        <v>71</v>
      </c>
      <c r="D16" s="34"/>
      <c r="E16" s="35" t="n">
        <f aca="false">SUM(C16:D16)</f>
        <v>71</v>
      </c>
      <c r="F16" s="36" t="n">
        <f aca="false">IF(B16="abs","",RANK(E16,$E$2:$E$27,0))</f>
        <v>9</v>
      </c>
      <c r="G16" s="37" t="n">
        <f aca="false">IF(AND(B16&gt;0,B16&lt;&gt;"abs"),510-(F16*10),IF(B16=0,510-(((LARGE($F$2:$F$27,1)-1)*(10))+70),0))</f>
        <v>420</v>
      </c>
    </row>
    <row r="17" customFormat="false" ht="13.8" hidden="false" customHeight="false" outlineLevel="0" collapsed="false">
      <c r="A17" s="10" t="s">
        <v>33</v>
      </c>
      <c r="B17" s="34" t="n">
        <v>2</v>
      </c>
      <c r="C17" s="34" t="n">
        <v>23</v>
      </c>
      <c r="D17" s="34" t="n">
        <v>156</v>
      </c>
      <c r="E17" s="35" t="n">
        <f aca="false">SUM(C17:D17)</f>
        <v>179</v>
      </c>
      <c r="F17" s="36" t="n">
        <f aca="false">IF(B17="abs","",RANK(E17,$E$2:$E$27,0))</f>
        <v>5</v>
      </c>
      <c r="G17" s="37" t="n">
        <f aca="false">IF(AND(B17&gt;0,B17&lt;&gt;"abs"),510-(F17*10),IF(B17=0,510-(((LARGE($F$2:$F$27,1)-1)*(10))+70),0))</f>
        <v>460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37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37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37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37" t="n">
        <f aca="false">IF(AND(B27&gt;0,B27&lt;&gt;"abs"),510-(F27*10),IF(B27=0,510-(((LARGE($F$2:$F$27,1)-1)*(10))+70),0))</f>
        <v>0</v>
      </c>
    </row>
    <row r="29" customFormat="false" ht="15" hidden="false" customHeight="true" outlineLevel="0" collapsed="false">
      <c r="A29" s="40" t="s">
        <v>63</v>
      </c>
      <c r="B29" s="40" t="n">
        <f aca="false">SUM(B2:B27)</f>
        <v>20</v>
      </c>
      <c r="C29" s="40" t="n">
        <f aca="false">SUM(C2:C27)</f>
        <v>511</v>
      </c>
      <c r="D29" s="40" t="n">
        <f aca="false">SUM(D2:D27)</f>
        <v>1456</v>
      </c>
      <c r="E29" s="40" t="n">
        <f aca="false">SUM(E2:E27)</f>
        <v>1967</v>
      </c>
      <c r="F29" s="40"/>
      <c r="G29" s="40"/>
    </row>
  </sheetData>
  <sheetProtection sheet="true" objects="true" scenarios="true" selectLockedCells="true"/>
  <protectedRanges>
    <protectedRange name="Plage1" sqref="A2:A27"/>
  </protectedRange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4" activeCellId="0" sqref="B4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37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37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37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37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41" t="s">
        <v>59</v>
      </c>
      <c r="F1" s="41" t="s">
        <v>60</v>
      </c>
      <c r="G1" s="41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37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42" t="n">
        <f aca="false">SUM(C25:D25)</f>
        <v>0</v>
      </c>
      <c r="F25" s="36" t="str">
        <f aca="false">IF(B25="abs","",RANK(E25,$E$2:$E$27,0))</f>
        <v/>
      </c>
      <c r="G25" s="43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11" activeCellId="0" sqref="B11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2" activeCellId="0" sqref="B2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C4" activeCellId="0" sqref="C4"/>
    </sheetView>
  </sheetViews>
  <sheetFormatPr defaultColWidth="9.58984375" defaultRowHeight="15" zeroHeight="false" outlineLevelRow="0" outlineLevelCol="0"/>
  <cols>
    <col collapsed="false" customWidth="true" hidden="false" outlineLevel="0" max="1" min="1" style="0" width="13.7"/>
    <col collapsed="false" customWidth="true" hidden="false" outlineLevel="0" max="7" min="6" style="0" width="10"/>
  </cols>
  <sheetData>
    <row r="1" customFormat="false" ht="25.5" hidden="false" customHeight="false" outlineLevel="0" collapsed="false">
      <c r="A1" s="31" t="n">
        <v>2023</v>
      </c>
      <c r="B1" s="32" t="s">
        <v>55</v>
      </c>
      <c r="C1" s="32" t="s">
        <v>57</v>
      </c>
      <c r="D1" s="32" t="s">
        <v>58</v>
      </c>
      <c r="E1" s="33" t="s">
        <v>59</v>
      </c>
      <c r="F1" s="33" t="s">
        <v>60</v>
      </c>
      <c r="G1" s="33" t="s">
        <v>61</v>
      </c>
    </row>
    <row r="2" customFormat="false" ht="15" hidden="false" customHeight="false" outlineLevel="0" collapsed="false">
      <c r="A2" s="10" t="s">
        <v>18</v>
      </c>
      <c r="B2" s="34" t="s">
        <v>62</v>
      </c>
      <c r="C2" s="34"/>
      <c r="D2" s="34"/>
      <c r="E2" s="35" t="n">
        <f aca="false">SUM(C2:D2)</f>
        <v>0</v>
      </c>
      <c r="F2" s="36" t="str">
        <f aca="false">IF(B2="abs","",RANK(E2,$E$2:$E$27,0))</f>
        <v/>
      </c>
      <c r="G2" s="37" t="n">
        <f aca="false">IF(AND(B2&gt;0,B2&lt;&gt;"abs"),510-(F2*10),IF(B2=0,510-(((LARGE($F$2:$F$27,1)-1)*(10))+70),0))</f>
        <v>0</v>
      </c>
    </row>
    <row r="3" customFormat="false" ht="15" hidden="false" customHeight="false" outlineLevel="0" collapsed="false">
      <c r="A3" s="10" t="s">
        <v>19</v>
      </c>
      <c r="B3" s="34" t="s">
        <v>62</v>
      </c>
      <c r="C3" s="34"/>
      <c r="D3" s="34"/>
      <c r="E3" s="35" t="n">
        <f aca="false">SUM(C3:D3)</f>
        <v>0</v>
      </c>
      <c r="F3" s="36" t="str">
        <f aca="false">IF(B3="abs","",RANK(E3,$E$2:$E$27,0))</f>
        <v/>
      </c>
      <c r="G3" s="37" t="n">
        <f aca="false">IF(AND(B3&gt;0,B3&lt;&gt;"abs"),510-(F3*10),IF(B3=0,510-(((LARGE($F$2:$F$27,1)-1)*(10))+70),0))</f>
        <v>0</v>
      </c>
    </row>
    <row r="4" customFormat="false" ht="15" hidden="false" customHeight="false" outlineLevel="0" collapsed="false">
      <c r="A4" s="10" t="s">
        <v>20</v>
      </c>
      <c r="B4" s="34" t="s">
        <v>62</v>
      </c>
      <c r="C4" s="34"/>
      <c r="D4" s="34"/>
      <c r="E4" s="35" t="n">
        <f aca="false">SUM(C4:D4)</f>
        <v>0</v>
      </c>
      <c r="F4" s="36" t="str">
        <f aca="false">IF(B4="abs","",RANK(E4,$E$2:$E$27,0))</f>
        <v/>
      </c>
      <c r="G4" s="37" t="n">
        <f aca="false">IF(AND(B4&gt;0,B4&lt;&gt;"abs"),510-(F4*10),IF(B4=0,510-(((LARGE($F$2:$F$27,1)-1)*(10))+70),0))</f>
        <v>0</v>
      </c>
    </row>
    <row r="5" customFormat="false" ht="15" hidden="false" customHeight="false" outlineLevel="0" collapsed="false">
      <c r="A5" s="10" t="s">
        <v>21</v>
      </c>
      <c r="B5" s="34" t="s">
        <v>62</v>
      </c>
      <c r="C5" s="34"/>
      <c r="D5" s="34"/>
      <c r="E5" s="35" t="n">
        <f aca="false">SUM(C5:D5)</f>
        <v>0</v>
      </c>
      <c r="F5" s="36" t="str">
        <f aca="false">IF(B5="abs","",RANK(E5,$E$2:$E$27,0))</f>
        <v/>
      </c>
      <c r="G5" s="37" t="n">
        <f aca="false">IF(AND(B5&gt;0,B5&lt;&gt;"abs"),510-(F5*10),IF(B5=0,510-(((LARGE($F$2:$F$27,1)-1)*(10))+70),0))</f>
        <v>0</v>
      </c>
    </row>
    <row r="6" customFormat="false" ht="15" hidden="false" customHeight="false" outlineLevel="0" collapsed="false">
      <c r="A6" s="10" t="s">
        <v>22</v>
      </c>
      <c r="B6" s="34" t="s">
        <v>62</v>
      </c>
      <c r="C6" s="34"/>
      <c r="D6" s="34"/>
      <c r="E6" s="35" t="n">
        <f aca="false">SUM(C6:D6)</f>
        <v>0</v>
      </c>
      <c r="F6" s="36" t="str">
        <f aca="false">IF(B6="abs","",RANK(E6,$E$2:$E$27,0))</f>
        <v/>
      </c>
      <c r="G6" s="37" t="n">
        <f aca="false">IF(AND(B6&gt;0,B6&lt;&gt;"abs"),510-(F6*10),IF(B6=0,510-(((LARGE($F$2:$F$27,1)-1)*(10))+70),0))</f>
        <v>0</v>
      </c>
    </row>
    <row r="7" customFormat="false" ht="15" hidden="false" customHeight="false" outlineLevel="0" collapsed="false">
      <c r="A7" s="10" t="s">
        <v>23</v>
      </c>
      <c r="B7" s="34" t="s">
        <v>62</v>
      </c>
      <c r="C7" s="34"/>
      <c r="D7" s="34"/>
      <c r="E7" s="35" t="n">
        <f aca="false">SUM(C7:D7)</f>
        <v>0</v>
      </c>
      <c r="F7" s="36" t="str">
        <f aca="false">IF(B7="abs","",RANK(E7,$E$2:$E$27,0))</f>
        <v/>
      </c>
      <c r="G7" s="37" t="n">
        <f aca="false">IF(AND(B7&gt;0,B7&lt;&gt;"abs"),510-(F7*10),IF(B7=0,510-(((LARGE($F$2:$F$27,1)-1)*(10))+70),0))</f>
        <v>0</v>
      </c>
    </row>
    <row r="8" customFormat="false" ht="15" hidden="false" customHeight="false" outlineLevel="0" collapsed="false">
      <c r="A8" s="10" t="s">
        <v>24</v>
      </c>
      <c r="B8" s="34" t="s">
        <v>62</v>
      </c>
      <c r="C8" s="34"/>
      <c r="D8" s="34"/>
      <c r="E8" s="35" t="n">
        <f aca="false">SUM(C8:D8)</f>
        <v>0</v>
      </c>
      <c r="F8" s="36" t="str">
        <f aca="false">IF(B8="abs","",RANK(E8,$E$2:$E$27,0))</f>
        <v/>
      </c>
      <c r="G8" s="37" t="n">
        <f aca="false">IF(AND(B8&gt;0,B8&lt;&gt;"abs"),510-(F8*10),IF(B8=0,510-(((LARGE($F$2:$F$27,1)-1)*(10))+70),0))</f>
        <v>0</v>
      </c>
    </row>
    <row r="9" customFormat="false" ht="15" hidden="false" customHeight="false" outlineLevel="0" collapsed="false">
      <c r="A9" s="10" t="s">
        <v>25</v>
      </c>
      <c r="B9" s="34" t="s">
        <v>62</v>
      </c>
      <c r="C9" s="34"/>
      <c r="D9" s="34"/>
      <c r="E9" s="35" t="n">
        <f aca="false">SUM(C9:D9)</f>
        <v>0</v>
      </c>
      <c r="F9" s="36" t="str">
        <f aca="false">IF(B9="abs","",RANK(E9,$E$2:$E$27,0))</f>
        <v/>
      </c>
      <c r="G9" s="37" t="n">
        <f aca="false">IF(AND(B9&gt;0,B9&lt;&gt;"abs"),510-(F9*10),IF(B9=0,510-(((LARGE($F$2:$F$27,1)-1)*(10))+70),0))</f>
        <v>0</v>
      </c>
    </row>
    <row r="10" customFormat="false" ht="15" hidden="false" customHeight="false" outlineLevel="0" collapsed="false">
      <c r="A10" s="10" t="s">
        <v>26</v>
      </c>
      <c r="B10" s="34" t="s">
        <v>62</v>
      </c>
      <c r="C10" s="34"/>
      <c r="D10" s="34"/>
      <c r="E10" s="35" t="n">
        <f aca="false">SUM(C10:D10)</f>
        <v>0</v>
      </c>
      <c r="F10" s="36" t="str">
        <f aca="false">IF(B10="abs","",RANK(E10,$E$2:$E$27,0))</f>
        <v/>
      </c>
      <c r="G10" s="37" t="n">
        <f aca="false">IF(AND(B10&gt;0,B10&lt;&gt;"abs"),510-(F10*10),IF(B10=0,510-(((LARGE($F$2:$F$27,1)-1)*(10))+70),0))</f>
        <v>0</v>
      </c>
    </row>
    <row r="11" customFormat="false" ht="15" hidden="false" customHeight="false" outlineLevel="0" collapsed="false">
      <c r="A11" s="10" t="s">
        <v>27</v>
      </c>
      <c r="B11" s="34" t="s">
        <v>62</v>
      </c>
      <c r="C11" s="34"/>
      <c r="D11" s="34"/>
      <c r="E11" s="35" t="n">
        <f aca="false">SUM(C11:D11)</f>
        <v>0</v>
      </c>
      <c r="F11" s="36" t="str">
        <f aca="false">IF(B11="abs","",RANK(E11,$E$2:$E$27,0))</f>
        <v/>
      </c>
      <c r="G11" s="37" t="n">
        <f aca="false">IF(AND(B11&gt;0,B11&lt;&gt;"abs"),510-(F11*10),IF(B11=0,510-(((LARGE($F$2:$F$27,1)-1)*(10))+70),0))</f>
        <v>0</v>
      </c>
    </row>
    <row r="12" customFormat="false" ht="15" hidden="false" customHeight="false" outlineLevel="0" collapsed="false">
      <c r="A12" s="10" t="s">
        <v>28</v>
      </c>
      <c r="B12" s="34" t="s">
        <v>62</v>
      </c>
      <c r="C12" s="34"/>
      <c r="D12" s="34"/>
      <c r="E12" s="35" t="n">
        <f aca="false">SUM(C12:D12)</f>
        <v>0</v>
      </c>
      <c r="F12" s="36" t="str">
        <f aca="false">IF(B12="abs","",RANK(E12,$E$2:$E$27,0))</f>
        <v/>
      </c>
      <c r="G12" s="37" t="n">
        <f aca="false">IF(AND(B12&gt;0,B12&lt;&gt;"abs"),510-(F12*10),IF(B12=0,510-(((LARGE($F$2:$F$27,1)-1)*(10))+70),0))</f>
        <v>0</v>
      </c>
    </row>
    <row r="13" customFormat="false" ht="15" hidden="false" customHeight="false" outlineLevel="0" collapsed="false">
      <c r="A13" s="10" t="s">
        <v>29</v>
      </c>
      <c r="B13" s="34" t="s">
        <v>62</v>
      </c>
      <c r="C13" s="34"/>
      <c r="D13" s="34"/>
      <c r="E13" s="35" t="n">
        <f aca="false">SUM(C13:D13)</f>
        <v>0</v>
      </c>
      <c r="F13" s="36" t="str">
        <f aca="false">IF(B13="abs","",RANK(E13,$E$2:$E$27,0))</f>
        <v/>
      </c>
      <c r="G13" s="37" t="n">
        <f aca="false">IF(AND(B13&gt;0,B13&lt;&gt;"abs"),510-(F13*10),IF(B13=0,510-(((LARGE($F$2:$F$27,1)-1)*(10))+70),0))</f>
        <v>0</v>
      </c>
    </row>
    <row r="14" customFormat="false" ht="15" hidden="false" customHeight="false" outlineLevel="0" collapsed="false">
      <c r="A14" s="10" t="s">
        <v>30</v>
      </c>
      <c r="B14" s="34" t="s">
        <v>62</v>
      </c>
      <c r="C14" s="34"/>
      <c r="D14" s="34"/>
      <c r="E14" s="35" t="n">
        <f aca="false">SUM(C14:D14)</f>
        <v>0</v>
      </c>
      <c r="F14" s="36" t="str">
        <f aca="false">IF(B14="abs","",RANK(E14,$E$2:$E$27,0))</f>
        <v/>
      </c>
      <c r="G14" s="37" t="n">
        <f aca="false">IF(AND(B14&gt;0,B14&lt;&gt;"abs"),510-(F14*10),IF(B14=0,510-(((LARGE($F$2:$F$27,1)-1)*(10))+70),0))</f>
        <v>0</v>
      </c>
    </row>
    <row r="15" customFormat="false" ht="15" hidden="false" customHeight="false" outlineLevel="0" collapsed="false">
      <c r="A15" s="10" t="s">
        <v>31</v>
      </c>
      <c r="B15" s="34" t="s">
        <v>62</v>
      </c>
      <c r="C15" s="34"/>
      <c r="D15" s="34"/>
      <c r="E15" s="35" t="n">
        <f aca="false">SUM(C15:D15)</f>
        <v>0</v>
      </c>
      <c r="F15" s="36" t="str">
        <f aca="false">IF(B15="abs","",RANK(E15,$E$2:$E$27,0))</f>
        <v/>
      </c>
      <c r="G15" s="37" t="n">
        <f aca="false">IF(AND(B15&gt;0,B15&lt;&gt;"abs"),510-(F15*10),IF(B15=0,510-(((LARGE($F$2:$F$27,1)-1)*(10))+70),0))</f>
        <v>0</v>
      </c>
    </row>
    <row r="16" customFormat="false" ht="15" hidden="false" customHeight="false" outlineLevel="0" collapsed="false">
      <c r="A16" s="10" t="s">
        <v>32</v>
      </c>
      <c r="B16" s="34" t="s">
        <v>62</v>
      </c>
      <c r="C16" s="34"/>
      <c r="D16" s="34"/>
      <c r="E16" s="35" t="n">
        <f aca="false">SUM(C16:D16)</f>
        <v>0</v>
      </c>
      <c r="F16" s="36" t="str">
        <f aca="false">IF(B16="abs","",RANK(E16,$E$2:$E$27,0))</f>
        <v/>
      </c>
      <c r="G16" s="37" t="n">
        <f aca="false">IF(AND(B16&gt;0,B16&lt;&gt;"abs"),510-(F16*10),IF(B16=0,510-(((LARGE($F$2:$F$27,1)-1)*(10))+70),0))</f>
        <v>0</v>
      </c>
    </row>
    <row r="17" customFormat="false" ht="15" hidden="false" customHeight="false" outlineLevel="0" collapsed="false">
      <c r="A17" s="10" t="s">
        <v>33</v>
      </c>
      <c r="B17" s="34" t="s">
        <v>62</v>
      </c>
      <c r="C17" s="34"/>
      <c r="D17" s="34"/>
      <c r="E17" s="35" t="n">
        <f aca="false">SUM(C17:D17)</f>
        <v>0</v>
      </c>
      <c r="F17" s="36" t="str">
        <f aca="false">IF(B17="abs","",RANK(E17,$E$2:$E$27,0))</f>
        <v/>
      </c>
      <c r="G17" s="37" t="n">
        <f aca="false">IF(AND(B17&gt;0,B17&lt;&gt;"abs"),510-(F17*10),IF(B17=0,510-(((LARGE($F$2:$F$27,1)-1)*(10))+70),0))</f>
        <v>0</v>
      </c>
    </row>
    <row r="18" customFormat="false" ht="15" hidden="false" customHeight="false" outlineLevel="0" collapsed="false">
      <c r="A18" s="10" t="s">
        <v>34</v>
      </c>
      <c r="B18" s="34" t="s">
        <v>62</v>
      </c>
      <c r="C18" s="34"/>
      <c r="D18" s="34"/>
      <c r="E18" s="35" t="n">
        <f aca="false">SUM(C18:D18)</f>
        <v>0</v>
      </c>
      <c r="F18" s="36" t="str">
        <f aca="false">IF(B18="abs","",RANK(E18,$E$2:$E$27,0))</f>
        <v/>
      </c>
      <c r="G18" s="37" t="n">
        <f aca="false">IF(AND(B18&gt;0,B18&lt;&gt;"abs"),510-(F18*10),IF(B18=0,510-(((LARGE($F$2:$F$27,1)-1)*(10))+70),0))</f>
        <v>0</v>
      </c>
    </row>
    <row r="19" customFormat="false" ht="15" hidden="false" customHeight="false" outlineLevel="0" collapsed="false">
      <c r="A19" s="10" t="s">
        <v>35</v>
      </c>
      <c r="B19" s="34" t="s">
        <v>62</v>
      </c>
      <c r="C19" s="34"/>
      <c r="D19" s="34"/>
      <c r="E19" s="35" t="n">
        <f aca="false">SUM(C19:D19)</f>
        <v>0</v>
      </c>
      <c r="F19" s="36" t="str">
        <f aca="false">IF(B19="abs","",RANK(E19,$E$2:$E$27,0))</f>
        <v/>
      </c>
      <c r="G19" s="37" t="n">
        <f aca="false">IF(AND(B19&gt;0,B19&lt;&gt;"abs"),510-(F19*10),IF(B19=0,510-(((LARGE($F$2:$F$27,1)-1)*(10))+70),0))</f>
        <v>0</v>
      </c>
    </row>
    <row r="20" customFormat="false" ht="15" hidden="false" customHeight="false" outlineLevel="0" collapsed="false">
      <c r="A20" s="10" t="s">
        <v>36</v>
      </c>
      <c r="B20" s="34" t="s">
        <v>62</v>
      </c>
      <c r="C20" s="34"/>
      <c r="D20" s="34"/>
      <c r="E20" s="35" t="n">
        <f aca="false">SUM(C20:D20)</f>
        <v>0</v>
      </c>
      <c r="F20" s="36" t="str">
        <f aca="false">IF(B20="abs","",RANK(E20,$E$2:$E$27,0))</f>
        <v/>
      </c>
      <c r="G20" s="37" t="n">
        <f aca="false">IF(AND(B20&gt;0,B20&lt;&gt;"abs"),510-(F20*10),IF(B20=0,510-(((LARGE($F$2:$F$27,1)-1)*(10))+70),0))</f>
        <v>0</v>
      </c>
    </row>
    <row r="21" customFormat="false" ht="15" hidden="false" customHeight="false" outlineLevel="0" collapsed="false">
      <c r="A21" s="10" t="s">
        <v>37</v>
      </c>
      <c r="B21" s="34" t="s">
        <v>62</v>
      </c>
      <c r="C21" s="34"/>
      <c r="D21" s="34"/>
      <c r="E21" s="35" t="n">
        <f aca="false">SUM(C21:D21)</f>
        <v>0</v>
      </c>
      <c r="F21" s="36" t="str">
        <f aca="false">IF(B21="abs","",RANK(E21,$E$2:$E$27,0))</f>
        <v/>
      </c>
      <c r="G21" s="37" t="n">
        <f aca="false">IF(AND(B21&gt;0,B21&lt;&gt;"abs"),510-(F21*10),IF(B21=0,510-(((LARGE($F$2:$F$27,1)-1)*(10))+70),0))</f>
        <v>0</v>
      </c>
    </row>
    <row r="22" customFormat="false" ht="15" hidden="false" customHeight="false" outlineLevel="0" collapsed="false">
      <c r="A22" s="10" t="s">
        <v>38</v>
      </c>
      <c r="B22" s="34" t="s">
        <v>62</v>
      </c>
      <c r="C22" s="34"/>
      <c r="D22" s="34"/>
      <c r="E22" s="35" t="n">
        <f aca="false">SUM(C22:D22)</f>
        <v>0</v>
      </c>
      <c r="F22" s="36" t="str">
        <f aca="false">IF(B22="abs","",RANK(E22,$E$2:$E$27,0))</f>
        <v/>
      </c>
      <c r="G22" s="37" t="n">
        <f aca="false">IF(AND(B22&gt;0,B22&lt;&gt;"abs"),510-(F22*10),IF(B22=0,510-(((LARGE($F$2:$F$27,1)-1)*(10))+70),0))</f>
        <v>0</v>
      </c>
    </row>
    <row r="23" customFormat="false" ht="15" hidden="false" customHeight="false" outlineLevel="0" collapsed="false">
      <c r="A23" s="10" t="s">
        <v>39</v>
      </c>
      <c r="B23" s="34" t="s">
        <v>62</v>
      </c>
      <c r="C23" s="34"/>
      <c r="D23" s="34"/>
      <c r="E23" s="35" t="n">
        <f aca="false">SUM(C23:D23)</f>
        <v>0</v>
      </c>
      <c r="F23" s="36" t="str">
        <f aca="false">IF(B23="abs","",RANK(E23,$E$2:$E$27,0))</f>
        <v/>
      </c>
      <c r="G23" s="37" t="n">
        <f aca="false">IF(AND(B23&gt;0,B23&lt;&gt;"abs"),510-(F23*10),IF(B23=0,510-(((LARGE($F$2:$F$27,1)-1)*(10))+70),0))</f>
        <v>0</v>
      </c>
    </row>
    <row r="24" customFormat="false" ht="15" hidden="false" customHeight="false" outlineLevel="0" collapsed="false">
      <c r="A24" s="10" t="s">
        <v>40</v>
      </c>
      <c r="B24" s="34" t="s">
        <v>62</v>
      </c>
      <c r="C24" s="34"/>
      <c r="D24" s="34"/>
      <c r="E24" s="38" t="n">
        <f aca="false">SUM(C24:D24)</f>
        <v>0</v>
      </c>
      <c r="F24" s="36" t="str">
        <f aca="false">IF(B24="abs","",RANK(E24,$E$2:$E$27,0))</f>
        <v/>
      </c>
      <c r="G24" s="45" t="n">
        <f aca="false">IF(AND(B24&gt;0,B24&lt;&gt;"abs"),510-(F24*10),IF(B24=0,510-(((LARGE($F$2:$F$27,1)-1)*(10))+70),0))</f>
        <v>0</v>
      </c>
    </row>
    <row r="25" customFormat="false" ht="15" hidden="false" customHeight="false" outlineLevel="0" collapsed="false">
      <c r="A25" s="10" t="s">
        <v>41</v>
      </c>
      <c r="B25" s="34" t="s">
        <v>62</v>
      </c>
      <c r="C25" s="34"/>
      <c r="D25" s="34"/>
      <c r="E25" s="39" t="n">
        <f aca="false">SUM(C25:D25)</f>
        <v>0</v>
      </c>
      <c r="F25" s="36" t="str">
        <f aca="false">IF(B25="abs","",RANK(E25,$E$2:$E$27,0))</f>
        <v/>
      </c>
      <c r="G25" s="44" t="n">
        <f aca="false">IF(AND(B25&gt;0,B25&lt;&gt;"abs"),510-(F25*10),IF(B25=0,510-(((LARGE($F$2:$F$27,1)-1)*(10))+70),0))</f>
        <v>0</v>
      </c>
    </row>
    <row r="26" customFormat="false" ht="15" hidden="false" customHeight="false" outlineLevel="0" collapsed="false">
      <c r="A26" s="10" t="s">
        <v>42</v>
      </c>
      <c r="B26" s="34" t="s">
        <v>62</v>
      </c>
      <c r="C26" s="34"/>
      <c r="D26" s="34"/>
      <c r="E26" s="39" t="n">
        <f aca="false">SUM(C26:D26)</f>
        <v>0</v>
      </c>
      <c r="F26" s="36" t="str">
        <f aca="false">IF(B26="abs","",RANK(E26,$E$2:$E$27,0))</f>
        <v/>
      </c>
      <c r="G26" s="44" t="n">
        <f aca="false">IF(AND(B26&gt;0,B26&lt;&gt;"abs"),510-(F26*10),IF(B26=0,510-(((LARGE($F$2:$F$27,1)-1)*(10))+70),0))</f>
        <v>0</v>
      </c>
    </row>
    <row r="27" customFormat="false" ht="15" hidden="false" customHeight="false" outlineLevel="0" collapsed="false">
      <c r="A27" s="10" t="s">
        <v>43</v>
      </c>
      <c r="B27" s="34" t="s">
        <v>62</v>
      </c>
      <c r="C27" s="34"/>
      <c r="D27" s="34"/>
      <c r="E27" s="39" t="n">
        <f aca="false">SUM(C27:D27)</f>
        <v>0</v>
      </c>
      <c r="F27" s="36" t="str">
        <f aca="false">IF(B27="abs","",RANK(E27,$E$2:$E$27,0))</f>
        <v/>
      </c>
      <c r="G27" s="44" t="n">
        <f aca="false">IF(AND(B27&gt;0,B27&lt;&gt;"abs"),510-(F27*10),IF(B27=0,510-(((LARGE($F$2:$F$27,1)-1)*(10))+70),0))</f>
        <v>0</v>
      </c>
    </row>
    <row r="29" customFormat="false" ht="15" hidden="false" customHeight="false" outlineLevel="0" collapsed="false">
      <c r="A29" s="40" t="s">
        <v>63</v>
      </c>
      <c r="B29" s="40" t="n">
        <f aca="false">SUM(B2:B27)</f>
        <v>0</v>
      </c>
      <c r="C29" s="40" t="n">
        <f aca="false">SUM(C2:C27)</f>
        <v>0</v>
      </c>
      <c r="D29" s="40" t="n">
        <f aca="false">SUM(D2:D27)</f>
        <v>0</v>
      </c>
      <c r="E29" s="40" t="n">
        <f aca="false">SUM(E2:E27)</f>
        <v>0</v>
      </c>
      <c r="F29" s="40"/>
      <c r="G29" s="40"/>
    </row>
  </sheetData>
  <sheetProtection sheet="true" objects="true" scenarios="true" selectLockedCells="true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LibreOffice/7.1.3.2$Windows_X86_64 LibreOffice_project/47f78053abe362b9384784d31a6e56f8511eb1c1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2023-01-16T17:27:01Z</dcterms:created>
  <dc:creator>Didier MILLET</dc:creator>
  <dc:description/>
  <dc:language>fr-FR</dc:language>
  <cp:lastModifiedBy/>
  <dcterms:modified xsi:type="dcterms:W3CDTF">2023-01-28T18:21:52Z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